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 Форма ДОО 1" sheetId="1" r:id="rId1"/>
    <sheet name="Лист1" sheetId="2" state="hidden" r:id="rId2"/>
    <sheet name="Лист2" sheetId="3" state="hidden" r:id="rId3"/>
    <sheet name="Лист3" sheetId="4" state="hidden" r:id="rId4"/>
    <sheet name="Лист4" sheetId="5" state="hidden" r:id="rId5"/>
  </sheets>
  <definedNames>
    <definedName name="другая_примерная_образовательная_программа">Лист2!$B$9:$B$22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08" i="1"/>
  <c r="D497"/>
  <c r="D491"/>
  <c r="D486"/>
  <c r="D440"/>
  <c r="D434"/>
  <c r="D432"/>
  <c r="D430"/>
  <c r="D427"/>
  <c r="D425"/>
  <c r="D423"/>
  <c r="D420"/>
  <c r="D418"/>
  <c r="D416"/>
  <c r="D413"/>
  <c r="D411"/>
  <c r="D409"/>
  <c r="D406"/>
  <c r="D404"/>
  <c r="D402"/>
  <c r="D399"/>
  <c r="D397"/>
  <c r="D395"/>
  <c r="G394"/>
  <c r="F394"/>
  <c r="G393"/>
  <c r="F393"/>
  <c r="D392"/>
  <c r="D389"/>
  <c r="D386"/>
  <c r="D383"/>
  <c r="D376"/>
  <c r="D371"/>
  <c r="D367"/>
  <c r="D362"/>
  <c r="D361"/>
  <c r="D357"/>
  <c r="D349"/>
  <c r="D344"/>
  <c r="D340"/>
  <c r="D339"/>
  <c r="D331"/>
  <c r="D326"/>
  <c r="D321"/>
  <c r="D312"/>
  <c r="D311"/>
  <c r="D308"/>
  <c r="D305"/>
  <c r="D302"/>
  <c r="D299"/>
  <c r="G297"/>
  <c r="F297"/>
  <c r="D288"/>
  <c r="D284"/>
  <c r="D278"/>
  <c r="D277"/>
  <c r="D276"/>
  <c r="D275"/>
  <c r="D273"/>
  <c r="D271"/>
  <c r="D269"/>
  <c r="D267"/>
  <c r="G266"/>
  <c r="F266"/>
  <c r="D265"/>
  <c r="D263"/>
  <c r="D261"/>
  <c r="D259"/>
  <c r="D257"/>
  <c r="G256"/>
  <c r="F256"/>
  <c r="D255"/>
  <c r="D253"/>
  <c r="D251"/>
  <c r="D249"/>
  <c r="D247"/>
  <c r="D245"/>
  <c r="G244"/>
  <c r="F244"/>
  <c r="D243"/>
  <c r="D241"/>
  <c r="D239"/>
  <c r="D237"/>
  <c r="G236"/>
  <c r="F236"/>
  <c r="D235"/>
  <c r="D233"/>
  <c r="D231"/>
  <c r="D229"/>
  <c r="D227"/>
  <c r="G226"/>
  <c r="F226"/>
  <c r="D225"/>
  <c r="D223"/>
  <c r="D221"/>
  <c r="D219"/>
  <c r="D217"/>
  <c r="D215"/>
  <c r="D213"/>
  <c r="D211"/>
  <c r="D209"/>
  <c r="D207"/>
  <c r="D205"/>
  <c r="D203"/>
  <c r="D201"/>
  <c r="G200"/>
  <c r="F200"/>
  <c r="D199"/>
  <c r="D183"/>
  <c r="D175"/>
  <c r="D167"/>
  <c r="G163"/>
  <c r="F163"/>
  <c r="D85"/>
  <c r="D71"/>
  <c r="D69"/>
  <c r="D67"/>
  <c r="G66"/>
  <c r="F66"/>
  <c r="D65"/>
  <c r="D63"/>
  <c r="D61"/>
  <c r="D59"/>
  <c r="D57"/>
  <c r="D55"/>
  <c r="G54"/>
  <c r="F54"/>
  <c r="D53"/>
  <c r="D51"/>
  <c r="D49"/>
  <c r="D47"/>
  <c r="G46"/>
  <c r="F46"/>
  <c r="D45"/>
  <c r="D43"/>
  <c r="D41"/>
  <c r="G40"/>
  <c r="F40"/>
  <c r="D39"/>
  <c r="D37"/>
  <c r="D35"/>
  <c r="D33"/>
  <c r="G31"/>
  <c r="F31"/>
  <c r="D29"/>
  <c r="D26"/>
  <c r="F5"/>
</calcChain>
</file>

<file path=xl/sharedStrings.xml><?xml version="1.0" encoding="utf-8"?>
<sst xmlns="http://schemas.openxmlformats.org/spreadsheetml/2006/main" count="1159" uniqueCount="595">
  <si>
    <t xml:space="preserve">     Общие данные</t>
  </si>
  <si>
    <t>Ед. измерения</t>
  </si>
  <si>
    <t>Показатели</t>
  </si>
  <si>
    <r>
      <rPr>
        <sz val="11"/>
        <color rgb="FFFF0000"/>
        <rFont val="Times New Roman"/>
        <family val="1"/>
        <charset val="204"/>
      </rPr>
      <t xml:space="preserve">ВНИМАНИЕ </t>
    </r>
    <r>
      <rPr>
        <sz val="11"/>
        <rFont val="Times New Roman"/>
        <family val="1"/>
        <charset val="204"/>
      </rPr>
      <t>цвет ячейки определяет действие!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Заполнять начинаем с ячейки</t>
    </r>
    <r>
      <rPr>
        <sz val="11"/>
        <color rgb="FFFF0000"/>
        <rFont val="Times New Roman"/>
        <family val="1"/>
        <charset val="204"/>
      </rPr>
      <t xml:space="preserve"> D2</t>
    </r>
  </si>
  <si>
    <t>Наименование муниципального образования</t>
  </si>
  <si>
    <t>в/с</t>
  </si>
  <si>
    <t>желтый</t>
  </si>
  <si>
    <t xml:space="preserve">Выборка, выпадающий список. ( Выбрать!)Только выбор, не копируем, не протягиваем, не набираем текст сами!  </t>
  </si>
  <si>
    <r>
      <rPr>
        <sz val="11"/>
        <color rgb="FF000000"/>
        <rFont val="Times New Roman"/>
        <family val="1"/>
        <charset val="204"/>
      </rPr>
      <t>Наименование образовательной организации вписать в соответсвии</t>
    </r>
    <r>
      <rPr>
        <b/>
        <sz val="11"/>
        <color rgb="FF000000"/>
        <rFont val="Times New Roman"/>
        <family val="1"/>
        <charset val="204"/>
      </rPr>
      <t xml:space="preserve"> с Уставом ДОО</t>
    </r>
  </si>
  <si>
    <t>полное</t>
  </si>
  <si>
    <t>голубой</t>
  </si>
  <si>
    <r>
      <rPr>
        <sz val="11"/>
        <color rgb="FF000000"/>
        <rFont val="Times New Roman"/>
        <family val="1"/>
        <charset val="204"/>
      </rPr>
      <t xml:space="preserve">Вносятся  данные: вписать - записываются запрашивамые данные с 3 по 4, с 7 по 17 строки, далее  вносятся только цифры, без пробелов, единиц измерения, пояснений, десятичные дроби записываются в виде:  </t>
    </r>
    <r>
      <rPr>
        <b/>
        <sz val="11"/>
        <color rgb="FFFF0000"/>
        <rFont val="Times New Roman"/>
        <family val="1"/>
        <charset val="204"/>
      </rPr>
      <t>3,5</t>
    </r>
    <r>
      <rPr>
        <sz val="11"/>
        <color rgb="FF000000"/>
        <rFont val="Times New Roman"/>
        <family val="1"/>
        <charset val="204"/>
      </rPr>
      <t xml:space="preserve">  , т.е. до десятых и через запятую</t>
    </r>
  </si>
  <si>
    <r>
      <rPr>
        <sz val="11"/>
        <color rgb="FF000000"/>
        <rFont val="Times New Roman"/>
        <family val="1"/>
        <charset val="204"/>
      </rPr>
      <t>Краткое наименование образовательной организации (например, М</t>
    </r>
    <r>
      <rPr>
        <b/>
        <sz val="11"/>
        <color rgb="FF000000"/>
        <rFont val="Times New Roman"/>
        <family val="1"/>
        <charset val="204"/>
      </rPr>
      <t>БОУ Д/С №ХХХ</t>
    </r>
    <r>
      <rPr>
        <sz val="11"/>
        <color rgb="FF000000"/>
        <rFont val="Times New Roman"/>
        <family val="1"/>
        <charset val="204"/>
      </rPr>
      <t xml:space="preserve">, далее если в вашей территории два д/с с одним номером пишем название, например,  -  </t>
    </r>
    <r>
      <rPr>
        <b/>
        <sz val="11"/>
        <color rgb="FF000000"/>
        <rFont val="Times New Roman"/>
        <family val="1"/>
        <charset val="204"/>
      </rPr>
      <t>"Гвоздичка"</t>
    </r>
    <r>
      <rPr>
        <sz val="11"/>
        <color rgb="FF000000"/>
        <rFont val="Times New Roman"/>
        <family val="1"/>
        <charset val="204"/>
      </rPr>
      <t>)</t>
    </r>
  </si>
  <si>
    <t>краткое</t>
  </si>
  <si>
    <t xml:space="preserve">белый </t>
  </si>
  <si>
    <t>Ячейка заблокирована. Не заполнять!</t>
  </si>
  <si>
    <t xml:space="preserve">Городская или сельская местность
</t>
  </si>
  <si>
    <r>
      <rPr>
        <sz val="11"/>
        <color rgb="FF000000"/>
        <rFont val="Times New Roman"/>
        <family val="1"/>
        <charset val="204"/>
      </rPr>
      <t>Проверка (столбец F)! При заполненных  ячейках результат т</t>
    </r>
    <r>
      <rPr>
        <b/>
        <sz val="11"/>
        <color rgb="FF548235"/>
        <rFont val="Times New Roman"/>
        <family val="1"/>
        <charset val="204"/>
      </rPr>
      <t>олько 0 - ячейка зеленого цвета</t>
    </r>
    <r>
      <rPr>
        <sz val="11"/>
        <color rgb="FF000000"/>
        <rFont val="Times New Roman"/>
        <family val="1"/>
        <charset val="204"/>
      </rPr>
      <t xml:space="preserve">, если </t>
    </r>
    <r>
      <rPr>
        <sz val="11"/>
        <color rgb="FFFF0000"/>
        <rFont val="Times New Roman"/>
        <family val="1"/>
        <charset val="204"/>
      </rPr>
      <t>не 0 (ошибка) - цвет ячейки меняется на красный</t>
    </r>
    <r>
      <rPr>
        <sz val="11"/>
        <color rgb="FF000000"/>
        <rFont val="Times New Roman"/>
        <family val="1"/>
        <charset val="204"/>
      </rPr>
      <t xml:space="preserve">! Рядом формула, которая показывает в каких ячейках стоит искать ошибку. Внимание, первая ячейка в формуле - базовые данные. Например,  сколько всего детей,  всего  групп, педагогических работников. Эти данные связаны с большим числом расчетов. </t>
    </r>
  </si>
  <si>
    <t>Организационно - правовой статус учреждения</t>
  </si>
  <si>
    <t xml:space="preserve">ошибка </t>
  </si>
  <si>
    <t>Адрес сайта ДОО</t>
  </si>
  <si>
    <t>скопировать и внести</t>
  </si>
  <si>
    <t>Ссылку  скопировать и вставить в ячейку D7</t>
  </si>
  <si>
    <r>
      <rPr>
        <sz val="11"/>
        <color rgb="FF000000"/>
        <rFont val="Times New Roman"/>
        <family val="1"/>
        <charset val="204"/>
      </rPr>
      <t xml:space="preserve">Руководитель  дошкольной образовательной организации  </t>
    </r>
    <r>
      <rPr>
        <b/>
        <sz val="11"/>
        <color rgb="FF000000"/>
        <rFont val="Times New Roman"/>
        <family val="1"/>
        <charset val="204"/>
      </rPr>
      <t xml:space="preserve">                                                    фамилия</t>
    </r>
  </si>
  <si>
    <t>вписать</t>
  </si>
  <si>
    <t>имя</t>
  </si>
  <si>
    <t>отчество</t>
  </si>
  <si>
    <t>телефон рабочий   (с указанием кода)</t>
  </si>
  <si>
    <t>адрес электронной почты</t>
  </si>
  <si>
    <t>Ссылку  скопировать и вставить в ячейку D12</t>
  </si>
  <si>
    <r>
      <rPr>
        <sz val="11"/>
        <color rgb="FF000000"/>
        <rFont val="Times New Roman"/>
        <family val="1"/>
        <charset val="204"/>
      </rPr>
      <t xml:space="preserve">Заместитель руководителя ( или старший воспитатель), курирующий образовательную деятельность  (в случае отсутсвия , не заполнять)                                                                                   </t>
    </r>
    <r>
      <rPr>
        <b/>
        <sz val="11"/>
        <color rgb="FF000000"/>
        <rFont val="Times New Roman"/>
        <family val="1"/>
        <charset val="204"/>
      </rPr>
      <t xml:space="preserve">фамилия   </t>
    </r>
  </si>
  <si>
    <t>Ссылку скопировать и вставить в ячейку D17</t>
  </si>
  <si>
    <t>Проектная мощность (мест)</t>
  </si>
  <si>
    <t>ед.</t>
  </si>
  <si>
    <r>
      <rPr>
        <sz val="11"/>
        <color rgb="FF000000"/>
        <rFont val="Times New Roman"/>
        <family val="1"/>
        <charset val="204"/>
      </rPr>
      <t>Количество зданий, в которых осуществляется</t>
    </r>
    <r>
      <rPr>
        <b/>
        <sz val="11"/>
        <color rgb="FF000000"/>
        <rFont val="Times New Roman"/>
        <family val="1"/>
        <charset val="204"/>
      </rPr>
      <t xml:space="preserve"> образовательный </t>
    </r>
    <r>
      <rPr>
        <sz val="11"/>
        <color rgb="FF000000"/>
        <rFont val="Times New Roman"/>
        <family val="1"/>
        <charset val="204"/>
      </rPr>
      <t>процесс</t>
    </r>
  </si>
  <si>
    <r>
      <rPr>
        <sz val="11"/>
        <color rgb="FF000000"/>
        <rFont val="Times New Roman"/>
        <family val="1"/>
        <charset val="204"/>
      </rPr>
      <t xml:space="preserve">Суммарная площадь помещений,  задействованных </t>
    </r>
    <r>
      <rPr>
        <b/>
        <sz val="11"/>
        <color rgb="FF000000"/>
        <rFont val="Times New Roman"/>
        <family val="1"/>
        <charset val="204"/>
      </rPr>
      <t>в образовательном процессе</t>
    </r>
  </si>
  <si>
    <t>кв.м.</t>
  </si>
  <si>
    <r>
      <rPr>
        <sz val="11"/>
        <color rgb="FF000000"/>
        <rFont val="Times New Roman"/>
        <family val="1"/>
        <charset val="204"/>
      </rPr>
      <t>Суммарная площадь</t>
    </r>
    <r>
      <rPr>
        <b/>
        <sz val="11"/>
        <color rgb="FF000000"/>
        <rFont val="Times New Roman"/>
        <family val="1"/>
        <charset val="204"/>
      </rPr>
      <t xml:space="preserve"> групповых ячеек</t>
    </r>
  </si>
  <si>
    <r>
      <rPr>
        <b/>
        <sz val="11"/>
        <color rgb="FF000000"/>
        <rFont val="Times New Roman"/>
        <family val="1"/>
        <charset val="204"/>
      </rPr>
      <t>из них</t>
    </r>
    <r>
      <rPr>
        <sz val="11"/>
        <color rgb="FF000000"/>
        <rFont val="Times New Roman"/>
        <family val="1"/>
        <charset val="204"/>
      </rPr>
      <t xml:space="preserve"> суммарная площадь групповых (игровых) комнат</t>
    </r>
  </si>
  <si>
    <t>В здании(ях) имеются все виды благоустройства (водопровод,  центральное отопление, канализация)</t>
  </si>
  <si>
    <t>да/нет</t>
  </si>
  <si>
    <r>
      <rPr>
        <sz val="11"/>
        <color rgb="FF000000"/>
        <rFont val="Times New Roman"/>
        <family val="1"/>
        <charset val="204"/>
      </rPr>
      <t>Количество зданий, в которых  требуется</t>
    </r>
    <r>
      <rPr>
        <b/>
        <sz val="11"/>
        <color rgb="FF000000"/>
        <rFont val="Times New Roman"/>
        <family val="1"/>
        <charset val="204"/>
      </rPr>
      <t xml:space="preserve"> капитальный ремонт</t>
    </r>
  </si>
  <si>
    <r>
      <rPr>
        <b/>
        <sz val="11"/>
        <color rgb="FF000000"/>
        <rFont val="Times New Roman"/>
        <family val="1"/>
        <charset val="204"/>
      </rPr>
      <t>Количество воспитанников</t>
    </r>
    <r>
      <rPr>
        <sz val="11"/>
        <color rgb="FF000000"/>
        <rFont val="Times New Roman"/>
        <family val="1"/>
        <charset val="204"/>
      </rPr>
      <t xml:space="preserve">, обучающихся в зданиях, требующих капитального ремонта </t>
    </r>
  </si>
  <si>
    <t>чел.</t>
  </si>
  <si>
    <t>%</t>
  </si>
  <si>
    <r>
      <rPr>
        <sz val="11"/>
        <color rgb="FF000000"/>
        <rFont val="Times New Roman"/>
        <family val="1"/>
        <charset val="204"/>
      </rPr>
      <t xml:space="preserve">Здание находится </t>
    </r>
    <r>
      <rPr>
        <b/>
        <sz val="11"/>
        <color rgb="FF000000"/>
        <rFont val="Times New Roman"/>
        <family val="1"/>
        <charset val="204"/>
      </rPr>
      <t xml:space="preserve">в аварийном состоянии </t>
    </r>
    <r>
      <rPr>
        <sz val="11"/>
        <color rgb="FF000000"/>
        <rFont val="Times New Roman"/>
        <family val="1"/>
        <charset val="204"/>
      </rPr>
      <t>(есть техническое заключение износа здания)</t>
    </r>
  </si>
  <si>
    <t>Количество воспитанников, обучающихся в  зданиях,  находящихся в аварийном состоянии</t>
  </si>
  <si>
    <t xml:space="preserve">Количество групп/ количество детей  </t>
  </si>
  <si>
    <t>Всего групп в ДОО</t>
  </si>
  <si>
    <t>Всего  детей в ДОО, из них</t>
  </si>
  <si>
    <t xml:space="preserve"> чел. </t>
  </si>
  <si>
    <t xml:space="preserve"> от 2-х месяцев до 1 года</t>
  </si>
  <si>
    <t xml:space="preserve">от 1 года до 2-х лет </t>
  </si>
  <si>
    <t xml:space="preserve">от 2-х лет до 3-х лет   </t>
  </si>
  <si>
    <t>от 3-х лет до 7 лет</t>
  </si>
  <si>
    <t>Всего  детей с ОВЗ в ДОО, из них</t>
  </si>
  <si>
    <t xml:space="preserve"> от 2-х месяцев до 3-х лет</t>
  </si>
  <si>
    <t>Всего  детей инвалидов в ДОО, из них</t>
  </si>
  <si>
    <r>
      <rPr>
        <b/>
        <sz val="11"/>
        <color rgb="FF000000"/>
        <rFont val="Times New Roman"/>
        <family val="1"/>
        <charset val="204"/>
      </rPr>
      <t>Количество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 xml:space="preserve">комбинированных  групп </t>
    </r>
  </si>
  <si>
    <r>
      <rPr>
        <sz val="11"/>
        <color rgb="FF000000"/>
        <rFont val="Times New Roman"/>
        <family val="1"/>
        <charset val="204"/>
      </rPr>
      <t xml:space="preserve">Группы </t>
    </r>
    <r>
      <rPr>
        <b/>
        <sz val="11"/>
        <color rgb="FF000000"/>
        <rFont val="Times New Roman"/>
        <family val="1"/>
        <charset val="204"/>
      </rPr>
      <t xml:space="preserve">комбинированной направленности </t>
    </r>
    <r>
      <rPr>
        <sz val="11"/>
        <color rgb="FF000000"/>
        <rFont val="Times New Roman"/>
        <family val="1"/>
        <charset val="204"/>
      </rPr>
      <t>для детей дошкольного возраста создаются в целях реализации прав детей с ограниченными возможностями здоровья на получение общедоступного и бесплатного дошкольного образования в условиях инклюзивного образования. В группах комбинированной направленности осуществляется совместное образование здоровых детей и детей с ограниченными возможностями здоровья в соответствии с ООП ДО и с АООП ДО.</t>
    </r>
  </si>
  <si>
    <t>всего  детей в комбинированных  группах, из них</t>
  </si>
  <si>
    <t>из них с ОВЗ</t>
  </si>
  <si>
    <t xml:space="preserve"> от 3-х лет до 7 лет   </t>
  </si>
  <si>
    <t>Количество компенсирующих  групп</t>
  </si>
  <si>
    <r>
      <rPr>
        <sz val="11"/>
        <color rgb="FF000000"/>
        <rFont val="Times New Roman"/>
        <family val="1"/>
        <charset val="204"/>
      </rPr>
      <t xml:space="preserve">Под </t>
    </r>
    <r>
      <rPr>
        <b/>
        <sz val="11"/>
        <color rgb="FF000000"/>
        <rFont val="Times New Roman"/>
        <family val="1"/>
        <charset val="204"/>
      </rPr>
      <t>компенсирующим обучением</t>
    </r>
    <r>
      <rPr>
        <sz val="11"/>
        <color rgb="FF000000"/>
        <rFont val="Times New Roman"/>
        <family val="1"/>
        <charset val="204"/>
      </rPr>
      <t xml:space="preserve"> в детских садах подразумевают обучение в специально создаваемых группах, которые комплектуются  на основании заключения психолого-медико-педагогической комиссии</t>
    </r>
  </si>
  <si>
    <t>всего  детей в компенсирующих группах, из них</t>
  </si>
  <si>
    <t xml:space="preserve"> от 2-х месяцев до 3-х лет </t>
  </si>
  <si>
    <t>Медицинский блок:</t>
  </si>
  <si>
    <r>
      <rPr>
        <sz val="11"/>
        <color rgb="FF000000"/>
        <rFont val="Times New Roman"/>
        <family val="1"/>
        <charset val="204"/>
      </rPr>
      <t xml:space="preserve">Наличие медицинского персонала: 
</t>
    </r>
    <r>
      <rPr>
        <b/>
        <sz val="11"/>
        <color rgb="FF000000"/>
        <rFont val="Times New Roman"/>
        <family val="1"/>
        <charset val="204"/>
      </rPr>
      <t>врачи</t>
    </r>
  </si>
  <si>
    <t>медсестры</t>
  </si>
  <si>
    <t xml:space="preserve">Медицинский блок имеет лицензию </t>
  </si>
  <si>
    <r>
      <rPr>
        <sz val="11"/>
        <color rgb="FF000000"/>
        <rFont val="Times New Roman"/>
        <family val="1"/>
        <charset val="204"/>
      </rPr>
      <t xml:space="preserve">Медблок состоит из: 
</t>
    </r>
    <r>
      <rPr>
        <b/>
        <sz val="11"/>
        <color rgb="FF000000"/>
        <rFont val="Times New Roman"/>
        <family val="1"/>
        <charset val="204"/>
      </rPr>
      <t>медицинского кабинета</t>
    </r>
  </si>
  <si>
    <t>изолятора</t>
  </si>
  <si>
    <t>процедурного кабинета</t>
  </si>
  <si>
    <t>Оснащение спортивного зала в соответствии с требованиями ООП ДОО</t>
  </si>
  <si>
    <r>
      <rPr>
        <b/>
        <i/>
        <sz val="11"/>
        <color rgb="FF000000"/>
        <rFont val="Times New Roman"/>
        <family val="1"/>
        <charset val="204"/>
      </rPr>
      <t>Спортивный зал</t>
    </r>
    <r>
      <rPr>
        <i/>
        <sz val="11"/>
        <color rgb="FF000000"/>
        <rFont val="Times New Roman"/>
        <family val="1"/>
        <charset val="204"/>
      </rPr>
      <t xml:space="preserve"> (отдельный) </t>
    </r>
  </si>
  <si>
    <t>Cпортивный зал совмещен с музыкальным залом</t>
  </si>
  <si>
    <t xml:space="preserve">Спортивный зал оснащен спортивным оборудованием (самооценка): 
</t>
  </si>
  <si>
    <t>1-5 баллов</t>
  </si>
  <si>
    <t xml:space="preserve">Спортивный зал оснащен спортивным инвентарем (самооценка): 
</t>
  </si>
  <si>
    <t>Имеется ли в учреждении бассейн</t>
  </si>
  <si>
    <t>Имеется ли в учреждении зимний сад</t>
  </si>
  <si>
    <t>Оснащение музыкального  зала:</t>
  </si>
  <si>
    <r>
      <rPr>
        <b/>
        <i/>
        <sz val="11"/>
        <color rgb="FF000000"/>
        <rFont val="Times New Roman"/>
        <family val="1"/>
        <charset val="204"/>
      </rPr>
      <t xml:space="preserve">Музыкальный зал </t>
    </r>
    <r>
      <rPr>
        <i/>
        <sz val="11"/>
        <color rgb="FF000000"/>
        <rFont val="Times New Roman"/>
        <family val="1"/>
        <charset val="204"/>
      </rPr>
      <t xml:space="preserve">отдельный </t>
    </r>
  </si>
  <si>
    <t>Музыкальный зал  совмешен со спрортзалом</t>
  </si>
  <si>
    <t>Музыкальный зал оборудован (самооценка)</t>
  </si>
  <si>
    <t>Оснащение спортивной  площадки:</t>
  </si>
  <si>
    <t>Спортивная  площадка</t>
  </si>
  <si>
    <t>зона с оборудованием для подвижных игр</t>
  </si>
  <si>
    <t>зона с гимнастическим оборудованием и спортивными снарядами</t>
  </si>
  <si>
    <t>беговая дорожка</t>
  </si>
  <si>
    <t>ямы для прыжков</t>
  </si>
  <si>
    <t>полоса препятствий</t>
  </si>
  <si>
    <t>Инофрмационно-образовательная среда:</t>
  </si>
  <si>
    <t>Выход в Интернет</t>
  </si>
  <si>
    <t>локальная сеть</t>
  </si>
  <si>
    <t xml:space="preserve">количество компьютеров: </t>
  </si>
  <si>
    <t>из них, включенных в образовательный процесс</t>
  </si>
  <si>
    <t xml:space="preserve"> количество ноутбуков:</t>
  </si>
  <si>
    <t>видеокамера </t>
  </si>
  <si>
    <t>цифровой фотоаппарат</t>
  </si>
  <si>
    <t>мультимедийный проектор</t>
  </si>
  <si>
    <t>интерактивная доска</t>
  </si>
  <si>
    <t xml:space="preserve">экран </t>
  </si>
  <si>
    <t>принтер</t>
  </si>
  <si>
    <t>сканер</t>
  </si>
  <si>
    <t>Обеспечение безопасности ДОУ в соответствии с требованиями:</t>
  </si>
  <si>
    <t xml:space="preserve">Территории ДОО ограждена </t>
  </si>
  <si>
    <t>обеспечен пропускной режим на территорию ДОО</t>
  </si>
  <si>
    <t>обеспечен пропускной режим на входе в здание ДОО</t>
  </si>
  <si>
    <t>ночное освещение территории ДОУ </t>
  </si>
  <si>
    <t xml:space="preserve">наличие "тревожной кнопки" </t>
  </si>
  <si>
    <t>наличие системы  видеонаблюдения</t>
  </si>
  <si>
    <t xml:space="preserve">Тренировочные занятия с сотрудниками и детьми по действиям в случае ЧС проводятся в соответствии с требованиями </t>
  </si>
  <si>
    <t>Пожарная безопасность в ДОУ:</t>
  </si>
  <si>
    <t>Автоматическая пожарная сигнализация</t>
  </si>
  <si>
    <t>извещатель пожарный дымовой</t>
  </si>
  <si>
    <t>огнетушители в соответствии с требованиями</t>
  </si>
  <si>
    <t>пожарные краны,  пожарные рукова</t>
  </si>
  <si>
    <t>электрощитовая</t>
  </si>
  <si>
    <t>пожарный щит</t>
  </si>
  <si>
    <t>внутренний противопожарный водопровод</t>
  </si>
  <si>
    <t>планы эвакуации (в соответствии с требованиями)</t>
  </si>
  <si>
    <t>Проведение противопожарных инструктажей в соответствии с требованиями</t>
  </si>
  <si>
    <t>Замечания со стороны органов противопожарного надзора за предыдущий год</t>
  </si>
  <si>
    <t>есть /нет</t>
  </si>
  <si>
    <t>Методический кабинет:</t>
  </si>
  <si>
    <t>Наличие методического кабинета</t>
  </si>
  <si>
    <r>
      <rPr>
        <b/>
        <sz val="11"/>
        <color rgb="FF000000"/>
        <rFont val="Times New Roman"/>
        <family val="1"/>
        <charset val="204"/>
      </rPr>
      <t xml:space="preserve">Оснащение методкабинета: 
</t>
    </r>
    <r>
      <rPr>
        <sz val="11"/>
        <color rgb="FF000000"/>
        <rFont val="Times New Roman"/>
        <family val="1"/>
        <charset val="204"/>
      </rPr>
      <t>педагогическая, методическая литература</t>
    </r>
  </si>
  <si>
    <t>демонстрационный материал, наглядно-дидактические пособия</t>
  </si>
  <si>
    <t xml:space="preserve">раздаточный материал по направлениям образовательной деятельности </t>
  </si>
  <si>
    <t>развивающие игры</t>
  </si>
  <si>
    <t>детская художественная литература (фольклор, поэзия, сказки)</t>
  </si>
  <si>
    <t>Наличие и оснащение кабинета учителя-логопеда:</t>
  </si>
  <si>
    <t>Наличие кабинета учителя-логопеда</t>
  </si>
  <si>
    <r>
      <rPr>
        <b/>
        <sz val="11"/>
        <color rgb="FF000000"/>
        <rFont val="Times New Roman"/>
        <family val="1"/>
        <charset val="204"/>
      </rPr>
      <t xml:space="preserve">Оснащение:
</t>
    </r>
    <r>
      <rPr>
        <sz val="11"/>
        <color rgb="FF000000"/>
        <rFont val="Times New Roman"/>
        <family val="1"/>
        <charset val="204"/>
      </rPr>
      <t xml:space="preserve">наглядные учебные  пособия   </t>
    </r>
  </si>
  <si>
    <t xml:space="preserve">интерактивная доска </t>
  </si>
  <si>
    <t>экранозвуковые средства обучения</t>
  </si>
  <si>
    <t xml:space="preserve">специализированная техника, игровые устройства </t>
  </si>
  <si>
    <t>магнитная азбука</t>
  </si>
  <si>
    <t>материал для диагностики</t>
  </si>
  <si>
    <t>дидактические пособия по познавательному развитию</t>
  </si>
  <si>
    <t> дидактический материал для развития мелкой моторики</t>
  </si>
  <si>
    <t>для формирования звукопроизношения: комплект  для работы с речевым дыханием, различные надувные игрушки, специальные альбомы для дифференциации звуков</t>
  </si>
  <si>
    <t>для формирования связной речи: красочные сюжетные изображения, наборы текстов для пересказывания и различные современные устройства</t>
  </si>
  <si>
    <t>для развития зрительного внимания и памяти: разнообразные игровые элементы, сборные картинки и пазлы, а также разрезанные картинки различной конфигурации</t>
  </si>
  <si>
    <t>для развития фонематического восприятия и звука: сигнальные кружки для изучения звуков, пособия для установления звука в определенных словах, специальные картинки</t>
  </si>
  <si>
    <t>дидактический материал по развитию речи:
(звукопроизношение,фонематический слух, грамматический строй, слоговая структура, словарь, связанная речь)</t>
  </si>
  <si>
    <t>настольно-печатные игры</t>
  </si>
  <si>
    <t>Кабинет педагога- психолога:</t>
  </si>
  <si>
    <t>Наличие кабинета  педагога-психолога:</t>
  </si>
  <si>
    <r>
      <rPr>
        <b/>
        <sz val="11"/>
        <color rgb="FF000000"/>
        <rFont val="Times New Roman"/>
        <family val="1"/>
        <charset val="204"/>
      </rPr>
      <t xml:space="preserve">Оснащение:  
</t>
    </r>
    <r>
      <rPr>
        <sz val="11"/>
        <color rgb="FF000000"/>
        <rFont val="Times New Roman"/>
        <family val="1"/>
        <charset val="204"/>
      </rPr>
      <t>игровой материал</t>
    </r>
  </si>
  <si>
    <t>методическая литература, комплекты (диагностические)</t>
  </si>
  <si>
    <t xml:space="preserve">наглядно – демонстрационный материал, </t>
  </si>
  <si>
    <t>игры для релаксации детей</t>
  </si>
  <si>
    <t>Библиотека:</t>
  </si>
  <si>
    <r>
      <rPr>
        <b/>
        <sz val="11"/>
        <color rgb="FF000000"/>
        <rFont val="Times New Roman"/>
        <family val="1"/>
        <charset val="204"/>
      </rPr>
      <t xml:space="preserve">Отдельный кабинет:  </t>
    </r>
    <r>
      <rPr>
        <sz val="11"/>
        <color rgb="FF000000"/>
        <rFont val="Times New Roman"/>
        <family val="1"/>
        <charset val="204"/>
      </rPr>
      <t>методическая литература,  детская литература,   подписные  периодические  издания</t>
    </r>
  </si>
  <si>
    <t>"Библиотеки" в группах</t>
  </si>
  <si>
    <t>Организация питания в ДОУ (в соответствии правилам и нормам СанПин)</t>
  </si>
  <si>
    <t xml:space="preserve">Сколько раз в день прием пищи </t>
  </si>
  <si>
    <t xml:space="preserve"> меню утверждено руководителем ОО</t>
  </si>
  <si>
    <t>наличие  технологических карт</t>
  </si>
  <si>
    <t>приказ о  бракеражной комиссии,  осуществляющей ежедневный контроль качества пищи</t>
  </si>
  <si>
    <t>укомплектованность  соответствующей посудой мест для приёма пищи в групповых</t>
  </si>
  <si>
    <t>замечания со стороны органов Роспотребнадзора за предыдущий год</t>
  </si>
  <si>
    <t>Информационная открытость деятельности образовательной организации</t>
  </si>
  <si>
    <t>Ведется сайт  в образовательной организации в соответствии с требованиями к сайтам в ОО</t>
  </si>
  <si>
    <t>Освещение деятельности образовательной организации в СМИ и/или обновление новостного контента на официальном сайте образовательной организации</t>
  </si>
  <si>
    <t>Наличие коллегиального управляющего органа в организации</t>
  </si>
  <si>
    <t>Сохранение жизни и здоровья воспитанников</t>
  </si>
  <si>
    <t>Санитарная обработка помещений проводится в соответствии с нормами и требованиями</t>
  </si>
  <si>
    <t>соблюдается гигиена рук</t>
  </si>
  <si>
    <t>имеются картинки (инструкции), посвященные требуемым санитарно-гигиеническим мероприятиям (мытье рук, чистка зубов, и др.)</t>
  </si>
  <si>
    <t>Количество  дней, пропущенных детьми  всего:</t>
  </si>
  <si>
    <t>дней</t>
  </si>
  <si>
    <t xml:space="preserve">из них  количество дней, пропущенных детьми по болезни </t>
  </si>
  <si>
    <t>из них количество дней, пропущенных детьми по другим причинам</t>
  </si>
  <si>
    <r>
      <rPr>
        <sz val="11"/>
        <color rgb="FF000000"/>
        <rFont val="Times New Roman"/>
        <family val="1"/>
        <charset val="204"/>
      </rPr>
      <t xml:space="preserve"> количество случаев травматизма, зафиксированных </t>
    </r>
    <r>
      <rPr>
        <b/>
        <sz val="11"/>
        <color rgb="FFFF0000"/>
        <rFont val="Times New Roman"/>
        <family val="1"/>
        <charset val="204"/>
      </rPr>
      <t>за 2023 год</t>
    </r>
  </si>
  <si>
    <t>Обеспечение здоровья, безопасности, качества услуг по присмотру и уходу</t>
  </si>
  <si>
    <r>
      <rPr>
        <b/>
        <sz val="11"/>
        <rFont val="Times New Roman"/>
        <family val="1"/>
        <charset val="204"/>
      </rPr>
      <t>Наличие мероприятий по сохранению и укреплению здоровья воспитанников</t>
    </r>
    <r>
      <rPr>
        <sz val="11"/>
        <rFont val="Times New Roman"/>
        <family val="1"/>
        <charset val="204"/>
      </rPr>
      <t xml:space="preserve">:        </t>
    </r>
  </si>
  <si>
    <t xml:space="preserve"> организован регулярный мониторинг состояния здоровья воспитанников</t>
  </si>
  <si>
    <t xml:space="preserve"> утверждены локальные акты по сохранению и укреплению здоровья детей</t>
  </si>
  <si>
    <t>реализуется Положение об охране жизни и здоровья воспитанников</t>
  </si>
  <si>
    <r>
      <rPr>
        <sz val="11"/>
        <rFont val="Times New Roman"/>
        <family val="1"/>
        <charset val="204"/>
      </rPr>
      <t xml:space="preserve">заполнены медицинские карты </t>
    </r>
    <r>
      <rPr>
        <b/>
        <sz val="11"/>
        <rFont val="Times New Roman"/>
        <family val="1"/>
        <charset val="204"/>
      </rPr>
      <t>(да - 100%)</t>
    </r>
  </si>
  <si>
    <r>
      <rPr>
        <sz val="11"/>
        <color rgb="FFFF0000"/>
        <rFont val="Times New Roman"/>
        <family val="1"/>
        <charset val="204"/>
      </rPr>
      <t>"да"</t>
    </r>
    <r>
      <rPr>
        <sz val="11"/>
        <color rgb="FF000000"/>
        <rFont val="Times New Roman"/>
        <family val="1"/>
        <charset val="204"/>
      </rPr>
      <t xml:space="preserve">, если  в соответствии с требованиями заполнены медицинские карты </t>
    </r>
    <r>
      <rPr>
        <b/>
        <sz val="11"/>
        <color rgb="FFFF0000"/>
        <rFont val="Times New Roman"/>
        <family val="1"/>
        <charset val="204"/>
      </rPr>
      <t>всех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обучающихся ДОО  ( 100%)</t>
    </r>
  </si>
  <si>
    <t>осуществляются контрольные процедуры за санитарно-гигиеническим состоянием помещений, оборудования, территории в соответствии с санитарными правилами</t>
  </si>
  <si>
    <r>
      <rPr>
        <b/>
        <sz val="11"/>
        <rFont val="Times New Roman"/>
        <family val="1"/>
        <charset val="204"/>
      </rPr>
      <t xml:space="preserve">замечания </t>
    </r>
    <r>
      <rPr>
        <sz val="11"/>
        <rFont val="Times New Roman"/>
        <family val="1"/>
        <charset val="204"/>
      </rPr>
      <t>со стороны органов Роспотребнадзора</t>
    </r>
    <r>
      <rPr>
        <b/>
        <sz val="11"/>
        <color rgb="FFFF0000"/>
        <rFont val="Times New Roman"/>
        <family val="1"/>
        <charset val="204"/>
      </rPr>
      <t xml:space="preserve"> за 2023 год</t>
    </r>
  </si>
  <si>
    <t>есть/ нет</t>
  </si>
  <si>
    <t>в ДОО соблюдаются санитарно- гигиенические нормы</t>
  </si>
  <si>
    <t>Обеспечение комплексной безопасности в ДОО:</t>
  </si>
  <si>
    <t xml:space="preserve">нормативно-правовое регулирование комплексной безопасности, соответствует требованиям; предусмотрено регулярное обучение коллектива по ТБ, ОТ, ЧС </t>
  </si>
  <si>
    <t>имеются локальные нормативные акты, устанавливающие требования к безопасности внутреннего (группового и вне группового) помещения и территории ДОО, предназначенной для прогулок воспитанников на свежем воздухе</t>
  </si>
  <si>
    <t>определены правила безопасности при проведении экскурсий и других мероприятий на территории ДОО (положения, инструкции, приказы, решения, акты, памятки, планы, отчеты, журналы, схемы охраны, графики дежурств и др.)</t>
  </si>
  <si>
    <t>Используемое спортивно-игровое оборудование соответствует требованиям стандартов безопасности</t>
  </si>
  <si>
    <t>Территория ДОО оборудована навесами/беседками, расположенными и оснащенными с полным соблюдением требований</t>
  </si>
  <si>
    <t xml:space="preserve"> В помещении и на участке имеются все средства реагирования на чрезвычайные ситуации (план эвакуации детей в экстренных случаях, аптечка, инструкции, регламенты/правила безопасности, оптимизированные с учетом потребностей воспитанников группы, в том числе детей с ОВЗ или детей-инвалидов имеется телефон</t>
  </si>
  <si>
    <t>Ведется необходимая документация для организации контроля над чрезвычайными ситуациями и несчастными случаями (План действий по предупреждению и ликвидации ЧС техногенного и природного характера; План мероприятий по ЧС и НС и др.)</t>
  </si>
  <si>
    <t>Обеспечение качества услуг по присмотру и уходу за детьми:</t>
  </si>
  <si>
    <t>в ДОО утверждены и соблюдаются нормативно-правовые акты, регулирующие выполнение норм хозяйственно-бытового обслуживания и процедур ухода за воспитанниками</t>
  </si>
  <si>
    <t>Правила внутреннего распорядка для всех участников образовательного процесса, режим дня с учетом адаптационных режимов для детей по потребности и возможности здоровья (индивидуальные маршруты адаптации и др.</t>
  </si>
  <si>
    <t>обеспечена доступность предметов гигиены</t>
  </si>
  <si>
    <t>педагоги развивают культурно-гигиенических навыки воспитанников (наличие в планах, рабочих программах задач по уходу и присмотру)</t>
  </si>
  <si>
    <t>регламентированы процессы организации рационального и сбалансированного питания и питья с учетом СанПиНов (разработан Порядок организации питания воспитанников ДОО)</t>
  </si>
  <si>
    <t xml:space="preserve"> утвержден режим питания в соответствии с возрастом и индивидуальными особенностями детей</t>
  </si>
  <si>
    <t>утверждены ежедневные и перспективные меню</t>
  </si>
  <si>
    <t xml:space="preserve"> ведется бракераж, учет калорийности, обеспечены правильная кулинарная обработка и закладка пищевых продуктов и др.</t>
  </si>
  <si>
    <t xml:space="preserve"> питание детей соответствует заявленному меню</t>
  </si>
  <si>
    <t>ежедневно доступна информация о питании</t>
  </si>
  <si>
    <t>соблюдается сервировка в группах</t>
  </si>
  <si>
    <t>осуществляется индивидуальный подход в процессе питания, регулярный контроль и надзор за работой пищеблока (карты оперативного контроля, приказы по питанию и пр.)</t>
  </si>
  <si>
    <t xml:space="preserve"> Кадры</t>
  </si>
  <si>
    <t xml:space="preserve">Качество образовательных условий в ДОО:                                                                                                                                                                                                                       кадровый состав </t>
  </si>
  <si>
    <t>Всего сотрудников  в образовательной организации:</t>
  </si>
  <si>
    <r>
      <rPr>
        <sz val="11"/>
        <rFont val="Times New Roman"/>
        <family val="1"/>
        <charset val="204"/>
      </rPr>
      <t xml:space="preserve">из них (из строки 197: Всего сотрудников в образовательной организации) </t>
    </r>
    <r>
      <rPr>
        <b/>
        <sz val="11"/>
        <rFont val="Times New Roman"/>
        <family val="1"/>
        <charset val="204"/>
      </rPr>
      <t>число руководящих работников</t>
    </r>
    <r>
      <rPr>
        <sz val="11"/>
        <rFont val="Times New Roman"/>
        <family val="1"/>
        <charset val="204"/>
      </rPr>
      <t xml:space="preserve"> (руководитель, заместитель руководителя) </t>
    </r>
  </si>
  <si>
    <r>
      <rPr>
        <sz val="11"/>
        <rFont val="Times New Roman"/>
        <family val="1"/>
        <charset val="204"/>
      </rPr>
      <t>из них (из строки 197: Всего сотрудников в образовательной организации)</t>
    </r>
    <r>
      <rPr>
        <b/>
        <sz val="11"/>
        <rFont val="Times New Roman"/>
        <family val="1"/>
        <charset val="204"/>
      </rPr>
      <t xml:space="preserve"> число  педагогических работников</t>
    </r>
    <r>
      <rPr>
        <sz val="11"/>
        <rFont val="Times New Roman"/>
        <family val="1"/>
        <charset val="204"/>
      </rPr>
      <t>, в том числе :</t>
    </r>
  </si>
  <si>
    <r>
      <rPr>
        <sz val="11"/>
        <color rgb="FFFF0000"/>
        <rFont val="Times New Roman"/>
        <family val="1"/>
        <charset val="204"/>
      </rPr>
      <t>Внимание!</t>
    </r>
    <r>
      <rPr>
        <sz val="11"/>
        <color rgb="FF000000"/>
        <rFont val="Times New Roman"/>
        <family val="1"/>
        <charset val="204"/>
      </rPr>
      <t xml:space="preserve"> Каждого </t>
    </r>
    <r>
      <rPr>
        <b/>
        <sz val="11"/>
        <color rgb="FF000000"/>
        <rFont val="Times New Roman"/>
        <family val="1"/>
        <charset val="204"/>
      </rPr>
      <t xml:space="preserve">педагогического работника </t>
    </r>
    <r>
      <rPr>
        <sz val="11"/>
        <color rgb="FF000000"/>
        <rFont val="Times New Roman"/>
        <family val="1"/>
        <charset val="204"/>
      </rPr>
      <t>считаем один раз по основной должности</t>
    </r>
  </si>
  <si>
    <t>воспитателей</t>
  </si>
  <si>
    <t>музыкальных работников</t>
  </si>
  <si>
    <t>инструкторов по физической культуре</t>
  </si>
  <si>
    <t>педагогов-психологов</t>
  </si>
  <si>
    <t>социальных педагогов</t>
  </si>
  <si>
    <t>педагогов дополнительного образования (в том числе специалисты по изобразительному искусству, инструкторы по плаванию)</t>
  </si>
  <si>
    <t>учителей-логопедов</t>
  </si>
  <si>
    <t>учителей-дефектологов</t>
  </si>
  <si>
    <t>старших воспитателей</t>
  </si>
  <si>
    <t>методистов</t>
  </si>
  <si>
    <t>прочих специализированных педагогов</t>
  </si>
  <si>
    <r>
      <rPr>
        <sz val="11"/>
        <rFont val="Times New Roman"/>
        <family val="1"/>
        <charset val="204"/>
      </rPr>
      <t xml:space="preserve"> из них  (из строки 197: Всего сотрудников в образовательной организации ) </t>
    </r>
    <r>
      <rPr>
        <b/>
        <sz val="11"/>
        <rFont val="Times New Roman"/>
        <family val="1"/>
        <charset val="204"/>
      </rPr>
      <t>число  учебно-вспомогательных работников</t>
    </r>
    <r>
      <rPr>
        <sz val="11"/>
        <rFont val="Times New Roman"/>
        <family val="1"/>
        <charset val="204"/>
      </rPr>
      <t xml:space="preserve"> (младшие воспитатели, помощники воспитателей) </t>
    </r>
  </si>
  <si>
    <t>Распределение педагогических работников по возрасту</t>
  </si>
  <si>
    <r>
      <rPr>
        <sz val="11"/>
        <rFont val="Times New Roman"/>
        <family val="1"/>
        <charset val="204"/>
      </rPr>
      <t xml:space="preserve">Количество/доля </t>
    </r>
    <r>
      <rPr>
        <b/>
        <sz val="11"/>
        <rFont val="Times New Roman"/>
        <family val="1"/>
        <charset val="204"/>
      </rPr>
      <t>педагогических работников</t>
    </r>
    <r>
      <rPr>
        <sz val="11"/>
        <rFont val="Times New Roman"/>
        <family val="1"/>
        <charset val="204"/>
      </rPr>
      <t xml:space="preserve"> в возрасте до 25 лет</t>
    </r>
  </si>
  <si>
    <r>
      <rPr>
        <sz val="11"/>
        <rFont val="Times New Roman"/>
        <family val="1"/>
        <charset val="204"/>
      </rPr>
      <t xml:space="preserve">количество/доля </t>
    </r>
    <r>
      <rPr>
        <b/>
        <sz val="11"/>
        <rFont val="Times New Roman"/>
        <family val="1"/>
        <charset val="204"/>
      </rPr>
      <t>педагогических работников</t>
    </r>
    <r>
      <rPr>
        <sz val="11"/>
        <rFont val="Times New Roman"/>
        <family val="1"/>
        <charset val="204"/>
      </rPr>
      <t xml:space="preserve"> в возрасте от 25 до 35 лет</t>
    </r>
  </si>
  <si>
    <r>
      <rPr>
        <sz val="11"/>
        <rFont val="Times New Roman"/>
        <family val="1"/>
        <charset val="204"/>
      </rPr>
      <t xml:space="preserve">количество/доля </t>
    </r>
    <r>
      <rPr>
        <b/>
        <sz val="11"/>
        <rFont val="Times New Roman"/>
        <family val="1"/>
        <charset val="204"/>
      </rPr>
      <t>педагогических работников</t>
    </r>
    <r>
      <rPr>
        <sz val="11"/>
        <rFont val="Times New Roman"/>
        <family val="1"/>
        <charset val="204"/>
      </rPr>
      <t xml:space="preserve"> в возрасте от 35 до 50 лет</t>
    </r>
  </si>
  <si>
    <r>
      <rPr>
        <sz val="11"/>
        <rFont val="Times New Roman"/>
        <family val="1"/>
        <charset val="204"/>
      </rPr>
      <t xml:space="preserve">количество/доля </t>
    </r>
    <r>
      <rPr>
        <b/>
        <sz val="11"/>
        <rFont val="Times New Roman"/>
        <family val="1"/>
        <charset val="204"/>
      </rPr>
      <t xml:space="preserve">педагогических работников </t>
    </r>
    <r>
      <rPr>
        <sz val="11"/>
        <rFont val="Times New Roman"/>
        <family val="1"/>
        <charset val="204"/>
      </rPr>
      <t>в возрасте более 50 лет</t>
    </r>
  </si>
  <si>
    <r>
      <rPr>
        <b/>
        <sz val="11"/>
        <rFont val="Times New Roman"/>
        <family val="1"/>
        <charset val="204"/>
      </rPr>
      <t xml:space="preserve">Количество/ доля педагогических работников пенсионного возраста (из общего числа </t>
    </r>
    <r>
      <rPr>
        <b/>
        <sz val="11"/>
        <color rgb="FFFF0000"/>
        <rFont val="Times New Roman"/>
        <family val="1"/>
        <charset val="204"/>
      </rPr>
      <t>педагогических</t>
    </r>
    <r>
      <rPr>
        <b/>
        <sz val="11"/>
        <rFont val="Times New Roman"/>
        <family val="1"/>
        <charset val="204"/>
      </rPr>
      <t xml:space="preserve"> работников)</t>
    </r>
  </si>
  <si>
    <t xml:space="preserve">Образовательный ценз педагогических и руководящих работников организации  </t>
  </si>
  <si>
    <r>
      <rPr>
        <sz val="11"/>
        <rFont val="Times New Roman"/>
        <family val="1"/>
        <charset val="204"/>
      </rPr>
      <t xml:space="preserve"> Количество/доля  </t>
    </r>
    <r>
      <rPr>
        <b/>
        <sz val="11"/>
        <rFont val="Times New Roman"/>
        <family val="1"/>
        <charset val="204"/>
      </rPr>
      <t>педагогических работников</t>
    </r>
    <r>
      <rPr>
        <sz val="11"/>
        <rFont val="Times New Roman"/>
        <family val="1"/>
        <charset val="204"/>
      </rPr>
      <t xml:space="preserve">, имеющих </t>
    </r>
    <r>
      <rPr>
        <b/>
        <sz val="11"/>
        <rFont val="Times New Roman"/>
        <family val="1"/>
        <charset val="204"/>
      </rPr>
      <t xml:space="preserve">высшее 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образование</t>
    </r>
  </si>
  <si>
    <r>
      <rPr>
        <sz val="11"/>
        <rFont val="Times New Roman"/>
        <family val="1"/>
        <charset val="204"/>
      </rPr>
      <t xml:space="preserve">в том числе </t>
    </r>
    <r>
      <rPr>
        <b/>
        <sz val="11"/>
        <rFont val="Times New Roman"/>
        <family val="1"/>
        <charset val="204"/>
      </rPr>
      <t>высшее  педагогическое образование</t>
    </r>
  </si>
  <si>
    <r>
      <rPr>
        <sz val="11"/>
        <rFont val="Times New Roman"/>
        <family val="1"/>
        <charset val="204"/>
      </rPr>
      <t xml:space="preserve">Количество/доля </t>
    </r>
    <r>
      <rPr>
        <b/>
        <sz val="11"/>
        <rFont val="Times New Roman"/>
        <family val="1"/>
        <charset val="204"/>
      </rPr>
      <t>педагогических работников</t>
    </r>
    <r>
      <rPr>
        <sz val="11"/>
        <rFont val="Times New Roman"/>
        <family val="1"/>
        <charset val="204"/>
      </rPr>
      <t xml:space="preserve">, имеющих                                   
</t>
    </r>
    <r>
      <rPr>
        <b/>
        <sz val="11"/>
        <rFont val="Times New Roman"/>
        <family val="1"/>
        <charset val="204"/>
      </rPr>
      <t>среднее профессиональное образование</t>
    </r>
  </si>
  <si>
    <r>
      <rPr>
        <sz val="11"/>
        <rFont val="Times New Roman"/>
        <family val="1"/>
        <charset val="204"/>
      </rPr>
      <t xml:space="preserve">Количество/доля педагогических работников, имеющих  </t>
    </r>
    <r>
      <rPr>
        <b/>
        <sz val="11"/>
        <rFont val="Times New Roman"/>
        <family val="1"/>
        <charset val="204"/>
      </rPr>
      <t>неоконченное высшее образование (студенты)</t>
    </r>
  </si>
  <si>
    <r>
      <rPr>
        <b/>
        <sz val="11"/>
        <rFont val="Times New Roman"/>
        <family val="1"/>
        <charset val="204"/>
      </rPr>
      <t xml:space="preserve">Количество/доля педагогических работников, имеющих </t>
    </r>
    <r>
      <rPr>
        <b/>
        <sz val="11"/>
        <color rgb="FFFF0000"/>
        <rFont val="Times New Roman"/>
        <family val="1"/>
        <charset val="204"/>
      </rPr>
      <t>дошкольное педагогическое</t>
    </r>
    <r>
      <rPr>
        <b/>
        <sz val="11"/>
        <rFont val="Times New Roman"/>
        <family val="1"/>
        <charset val="204"/>
      </rPr>
      <t xml:space="preserve"> образование</t>
    </r>
  </si>
  <si>
    <r>
      <rPr>
        <sz val="11"/>
        <rFont val="Times New Roman"/>
        <family val="1"/>
        <charset val="204"/>
      </rPr>
      <t>в том числе</t>
    </r>
    <r>
      <rPr>
        <b/>
        <sz val="11"/>
        <rFont val="Times New Roman"/>
        <family val="1"/>
        <charset val="204"/>
      </rPr>
      <t xml:space="preserve"> высшее</t>
    </r>
  </si>
  <si>
    <r>
      <rPr>
        <sz val="11"/>
        <rFont val="Times New Roman"/>
        <family val="1"/>
        <charset val="204"/>
      </rPr>
      <t xml:space="preserve">в том числе </t>
    </r>
    <r>
      <rPr>
        <b/>
        <sz val="11"/>
        <rFont val="Times New Roman"/>
        <family val="1"/>
        <charset val="204"/>
      </rPr>
      <t>среднее профессиональное</t>
    </r>
  </si>
  <si>
    <r>
      <rPr>
        <sz val="11"/>
        <rFont val="Times New Roman"/>
        <family val="1"/>
        <charset val="204"/>
      </rPr>
      <t xml:space="preserve">в том числе,  имеющих  </t>
    </r>
    <r>
      <rPr>
        <b/>
        <sz val="11"/>
        <rFont val="Times New Roman"/>
        <family val="1"/>
        <charset val="204"/>
      </rPr>
      <t>неоконченное высшее образование (студенты)</t>
    </r>
  </si>
  <si>
    <t xml:space="preserve">Категорийность педагогических работников       </t>
  </si>
  <si>
    <r>
      <rPr>
        <sz val="11"/>
        <rFont val="Times New Roman"/>
        <family val="1"/>
        <charset val="204"/>
      </rPr>
      <t xml:space="preserve">  Количество/доля педагогических работников, имеющих 
</t>
    </r>
    <r>
      <rPr>
        <b/>
        <sz val="11"/>
        <rFont val="Times New Roman"/>
        <family val="1"/>
        <charset val="204"/>
      </rPr>
      <t>высшую квалификационную категорию</t>
    </r>
  </si>
  <si>
    <r>
      <rPr>
        <sz val="11"/>
        <rFont val="Times New Roman"/>
        <family val="1"/>
        <charset val="204"/>
      </rPr>
      <t xml:space="preserve">количество/доля педагогических работников, имеющих
 </t>
    </r>
    <r>
      <rPr>
        <b/>
        <sz val="11"/>
        <rFont val="Times New Roman"/>
        <family val="1"/>
        <charset val="204"/>
      </rPr>
      <t>первую квалификационную категорию</t>
    </r>
  </si>
  <si>
    <t>Распределение педагогических работников по стажу работы</t>
  </si>
  <si>
    <r>
      <rPr>
        <sz val="11"/>
        <rFont val="Times New Roman"/>
        <family val="1"/>
        <charset val="204"/>
      </rPr>
      <t xml:space="preserve">               Количество/доля педагогических работников, имеющих стаж педагогической деятельности </t>
    </r>
    <r>
      <rPr>
        <b/>
        <sz val="11"/>
        <rFont val="Times New Roman"/>
        <family val="1"/>
        <charset val="204"/>
      </rPr>
      <t>менее 5 лет</t>
    </r>
  </si>
  <si>
    <r>
      <rPr>
        <b/>
        <sz val="11"/>
        <rFont val="Times New Roman"/>
        <family val="1"/>
        <charset val="204"/>
      </rPr>
      <t>из них,</t>
    </r>
    <r>
      <rPr>
        <sz val="11"/>
        <rFont val="Times New Roman"/>
        <family val="1"/>
        <charset val="204"/>
      </rPr>
      <t xml:space="preserve">  количество/доля</t>
    </r>
    <r>
      <rPr>
        <b/>
        <sz val="11"/>
        <rFont val="Times New Roman"/>
        <family val="1"/>
        <charset val="204"/>
      </rPr>
      <t xml:space="preserve"> молодых специалистов</t>
    </r>
    <r>
      <rPr>
        <sz val="11"/>
        <rFont val="Times New Roman"/>
        <family val="1"/>
        <charset val="204"/>
      </rPr>
      <t xml:space="preserve">  из числа </t>
    </r>
    <r>
      <rPr>
        <b/>
        <sz val="11"/>
        <rFont val="Times New Roman"/>
        <family val="1"/>
        <charset val="204"/>
      </rPr>
      <t xml:space="preserve">педагогических работников </t>
    </r>
  </si>
  <si>
    <r>
      <rPr>
        <sz val="11"/>
        <color rgb="FF000000"/>
        <rFont val="Times New Roman"/>
        <family val="1"/>
        <charset val="204"/>
      </rPr>
      <t xml:space="preserve">Молодые </t>
    </r>
    <r>
      <rPr>
        <b/>
        <sz val="11"/>
        <color rgb="FF000000"/>
        <rFont val="Times New Roman"/>
        <family val="1"/>
        <charset val="204"/>
      </rPr>
      <t>специалисты</t>
    </r>
    <r>
      <rPr>
        <sz val="11"/>
        <color rgb="FF000000"/>
        <rFont val="Times New Roman"/>
        <family val="1"/>
        <charset val="204"/>
      </rPr>
      <t xml:space="preserve"> - категория педагогических работников, определяемая стажем работы (до 3-х лет),  предполагается доплата;</t>
    </r>
  </si>
  <si>
    <r>
      <rPr>
        <sz val="11"/>
        <color rgb="FF000000"/>
        <rFont val="Times New Roman"/>
        <family val="1"/>
        <charset val="204"/>
      </rPr>
      <t>молодые</t>
    </r>
    <r>
      <rPr>
        <b/>
        <sz val="11"/>
        <color rgb="FF000000"/>
        <rFont val="Times New Roman"/>
        <family val="1"/>
        <charset val="204"/>
      </rPr>
      <t xml:space="preserve"> педагоги</t>
    </r>
    <r>
      <rPr>
        <sz val="11"/>
        <color rgb="FF000000"/>
        <rFont val="Times New Roman"/>
        <family val="1"/>
        <charset val="204"/>
      </rPr>
      <t xml:space="preserve">  - категория педагогических работников, определяемая возрастом педагога (до 35 лет).</t>
    </r>
  </si>
  <si>
    <r>
      <rPr>
        <sz val="11"/>
        <rFont val="Times New Roman"/>
        <family val="1"/>
        <charset val="204"/>
      </rPr>
      <t xml:space="preserve">количество/доля педагогических работников, имеющих стаж педагогической деятельности </t>
    </r>
    <r>
      <rPr>
        <b/>
        <sz val="11"/>
        <rFont val="Times New Roman"/>
        <family val="1"/>
        <charset val="204"/>
      </rPr>
      <t>от 5 до 10 лет</t>
    </r>
  </si>
  <si>
    <t>Один и тот же педагог может быть отнесен и к актегории молодой специалист, и к категории молодой педагог.</t>
  </si>
  <si>
    <r>
      <rPr>
        <sz val="11"/>
        <rFont val="Times New Roman"/>
        <family val="1"/>
        <charset val="204"/>
      </rPr>
      <t xml:space="preserve">количество/доля педагогических работников, имеющих стаж педагогической деятельности </t>
    </r>
    <r>
      <rPr>
        <b/>
        <sz val="11"/>
        <rFont val="Times New Roman"/>
        <family val="1"/>
        <charset val="204"/>
      </rPr>
      <t xml:space="preserve">от 10 лет до 15 лет </t>
    </r>
  </si>
  <si>
    <r>
      <rPr>
        <sz val="11"/>
        <rFont val="Times New Roman"/>
        <family val="1"/>
        <charset val="204"/>
      </rPr>
      <t xml:space="preserve">количество/доля педагогических работников, имеющих стаж педагогической деятельности </t>
    </r>
    <r>
      <rPr>
        <b/>
        <sz val="11"/>
        <rFont val="Times New Roman"/>
        <family val="1"/>
        <charset val="204"/>
      </rPr>
      <t>свыше 15 лет</t>
    </r>
    <r>
      <rPr>
        <sz val="11"/>
        <rFont val="Times New Roman"/>
        <family val="1"/>
        <charset val="204"/>
      </rPr>
      <t xml:space="preserve"> </t>
    </r>
  </si>
  <si>
    <t xml:space="preserve">Распределение педагогических работников  по нагрузке    </t>
  </si>
  <si>
    <r>
      <rPr>
        <b/>
        <sz val="11"/>
        <rFont val="Times New Roman"/>
        <family val="1"/>
        <charset val="204"/>
      </rPr>
      <t xml:space="preserve">Количество/доля педагогических работников, </t>
    </r>
    <r>
      <rPr>
        <sz val="11"/>
        <rFont val="Times New Roman"/>
        <family val="1"/>
        <charset val="204"/>
      </rPr>
      <t xml:space="preserve">имеющих
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нагрузку</t>
    </r>
    <r>
      <rPr>
        <b/>
        <sz val="11"/>
        <rFont val="Times New Roman"/>
        <family val="1"/>
        <charset val="204"/>
      </rPr>
      <t xml:space="preserve"> менее 1  ставки</t>
    </r>
  </si>
  <si>
    <r>
      <rPr>
        <sz val="11"/>
        <rFont val="Times New Roman"/>
        <family val="1"/>
        <charset val="204"/>
      </rPr>
      <t xml:space="preserve">количество/доля педагогических работников, имеющих нагрузку 
</t>
    </r>
    <r>
      <rPr>
        <b/>
        <sz val="11"/>
        <rFont val="Times New Roman"/>
        <family val="1"/>
        <charset val="204"/>
      </rPr>
      <t>от 1 ставки до 1,5 ставок</t>
    </r>
  </si>
  <si>
    <r>
      <rPr>
        <sz val="11"/>
        <rFont val="Times New Roman"/>
        <family val="1"/>
        <charset val="204"/>
      </rPr>
      <t xml:space="preserve">количество/доля педагогических работников, имеющих нагрузку 
</t>
    </r>
    <r>
      <rPr>
        <b/>
        <sz val="11"/>
        <rFont val="Times New Roman"/>
        <family val="1"/>
        <charset val="204"/>
      </rPr>
      <t>от 1,5 ставки до 1,75 ставок</t>
    </r>
  </si>
  <si>
    <r>
      <rPr>
        <sz val="11"/>
        <rFont val="Times New Roman"/>
        <family val="1"/>
        <charset val="204"/>
      </rPr>
      <t xml:space="preserve">количество/доля педагогических работников, имеющих нагрузку 
</t>
    </r>
    <r>
      <rPr>
        <b/>
        <sz val="11"/>
        <rFont val="Times New Roman"/>
        <family val="1"/>
        <charset val="204"/>
      </rPr>
      <t>от 1,75 ставки до 2 ставок</t>
    </r>
  </si>
  <si>
    <r>
      <rPr>
        <sz val="11"/>
        <rFont val="Times New Roman"/>
        <family val="1"/>
        <charset val="204"/>
      </rPr>
      <t xml:space="preserve">количество/доля педагогических работников, имеющих нагрузку </t>
    </r>
    <r>
      <rPr>
        <b/>
        <sz val="11"/>
        <rFont val="Times New Roman"/>
        <family val="1"/>
        <charset val="204"/>
      </rPr>
      <t>более 2-х ставок</t>
    </r>
  </si>
  <si>
    <t>Средняя наполняемость групп</t>
  </si>
  <si>
    <t>чел./групп</t>
  </si>
  <si>
    <t xml:space="preserve">Количество детей на 1 воспитателя </t>
  </si>
  <si>
    <t>чел./чел.</t>
  </si>
  <si>
    <t>Количество воспитателей на группу</t>
  </si>
  <si>
    <t>групп/групп</t>
  </si>
  <si>
    <t>Наличие в ДОО педагогов наставников</t>
  </si>
  <si>
    <t xml:space="preserve"> Количество педагогов наставников</t>
  </si>
  <si>
    <t xml:space="preserve"> вносятся только цифры от 0 и далее, без пробелов, единиц измерения, пояснений</t>
  </si>
  <si>
    <t xml:space="preserve">из них получают оплату </t>
  </si>
  <si>
    <t>оплата в соответствии с приказом МО СК №1210-пр. от 18.06.2022г.(раздел 1,  пункт 2.4.2.)</t>
  </si>
  <si>
    <t>Повышение качества управления в ДОО</t>
  </si>
  <si>
    <r>
      <rPr>
        <sz val="11"/>
        <rFont val="Times New Roman"/>
        <family val="1"/>
        <charset val="204"/>
      </rPr>
      <t xml:space="preserve">Наличие у руководителя ДОО </t>
    </r>
    <r>
      <rPr>
        <b/>
        <sz val="11"/>
        <rFont val="Times New Roman"/>
        <family val="1"/>
        <charset val="204"/>
      </rPr>
      <t>требуемого</t>
    </r>
    <r>
      <rPr>
        <sz val="11"/>
        <rFont val="Times New Roman"/>
        <family val="1"/>
        <charset val="204"/>
      </rPr>
      <t xml:space="preserve"> профессионального образования: 
</t>
    </r>
    <r>
      <rPr>
        <b/>
        <sz val="11"/>
        <rFont val="Times New Roman"/>
        <family val="1"/>
        <charset val="204"/>
      </rPr>
      <t xml:space="preserve">высшее  педагогическое образование                                                         </t>
    </r>
  </si>
  <si>
    <r>
      <rPr>
        <b/>
        <sz val="11"/>
        <rFont val="Times New Roman"/>
        <family val="1"/>
        <charset val="204"/>
      </rPr>
      <t xml:space="preserve">дополнительное профессиональное образование (переподготовка) 
</t>
    </r>
    <r>
      <rPr>
        <i/>
        <sz val="11"/>
        <rFont val="Times New Roman"/>
        <family val="1"/>
        <charset val="204"/>
      </rPr>
      <t>в области  государственного и муниципального управления или менеджмента и экономики</t>
    </r>
  </si>
  <si>
    <r>
      <rPr>
        <b/>
        <sz val="11"/>
        <rFont val="Times New Roman"/>
        <family val="1"/>
        <charset val="204"/>
      </rPr>
      <t>высшее образование (!не КПК) по направлениям подготовки</t>
    </r>
    <r>
      <rPr>
        <sz val="11"/>
        <rFont val="Times New Roman"/>
        <family val="1"/>
        <charset val="204"/>
      </rPr>
      <t xml:space="preserve"> «Государственное и муниципальное управление», «Менеджмент», «Управление персоналом»</t>
    </r>
  </si>
  <si>
    <r>
      <rPr>
        <b/>
        <sz val="11"/>
        <rFont val="Times New Roman"/>
        <family val="1"/>
        <charset val="204"/>
      </rPr>
      <t xml:space="preserve"> Разработанность и функционирование внутренней системы оценки качества образования (ВСОКО) в ДОО</t>
    </r>
    <r>
      <rPr>
        <sz val="11"/>
        <rFont val="Times New Roman"/>
        <family val="1"/>
        <charset val="204"/>
      </rPr>
      <t xml:space="preserve"> </t>
    </r>
  </si>
  <si>
    <t>балл</t>
  </si>
  <si>
    <t xml:space="preserve"> имеется положение о ВСОКО, утвержденное руководителем ОО и согласованное органом государственно-общественного управления  (самооценка)</t>
  </si>
  <si>
    <t>имеются приказы,  планы, аналитические справки, адресные рекомендации, принятие управленческих решений в рамках функционирования ВСОКО (самооценка)</t>
  </si>
  <si>
    <t>результаты  ВСОКО отражены на официальном сайте ДОО (самооценка)</t>
  </si>
  <si>
    <r>
      <rPr>
        <b/>
        <sz val="11"/>
        <rFont val="Times New Roman"/>
        <family val="1"/>
        <charset val="204"/>
      </rPr>
      <t xml:space="preserve">Наличие программы развития ДОО           </t>
    </r>
    <r>
      <rPr>
        <sz val="11"/>
        <rFont val="Times New Roman"/>
        <family val="1"/>
        <charset val="204"/>
      </rPr>
      <t xml:space="preserve">                                  </t>
    </r>
  </si>
  <si>
    <t>Соответствие Программы развития, требованиям к структуре и содержанию данного стратегического документа (самооценка)</t>
  </si>
  <si>
    <t>программа развития ДОО, которая содержит стратегию развития (самооценка)</t>
  </si>
  <si>
    <t>цели и задачи программы развития ДОО приведены в соответствие с ценностными установками современных нормативных документов в области дошкольного образования со ссылками на них</t>
  </si>
  <si>
    <t>в программу развития ДОО включены мероприятия по внедрению ФОП ДО</t>
  </si>
  <si>
    <t>программа развития ДОО, которая расчитана на срок не  менее 3 лет (самооценка)</t>
  </si>
  <si>
    <t>программа развития ДОО содержит требования к ресурсному обеспечению ее реализации (самооценка)</t>
  </si>
  <si>
    <t>в программе есть раздел: оценка реализации программы (самооценка)</t>
  </si>
  <si>
    <t xml:space="preserve"> Содержание образования в ДОО</t>
  </si>
  <si>
    <t>Направленность групп</t>
  </si>
  <si>
    <t>Число групп дошкольного образования общеразвивающей направленности</t>
  </si>
  <si>
    <t xml:space="preserve">количество/доля  детей в группах  общеразвивающей направленности </t>
  </si>
  <si>
    <t>Основной структурной единицей дошкольной образовательной организации является группа. Группы могут иметь общеразвивающую, компенсирующую, оздоровительную или комбинированную направленность.</t>
  </si>
  <si>
    <r>
      <rPr>
        <sz val="11"/>
        <color rgb="FF000000"/>
        <rFont val="Times New Roman"/>
        <family val="1"/>
        <charset val="204"/>
      </rPr>
      <t>В группах </t>
    </r>
    <r>
      <rPr>
        <b/>
        <sz val="11"/>
        <color rgb="FF000000"/>
        <rFont val="Times New Roman"/>
        <family val="1"/>
        <charset val="204"/>
      </rPr>
      <t xml:space="preserve">общеразвивающей </t>
    </r>
    <r>
      <rPr>
        <sz val="11"/>
        <color rgb="FF000000"/>
        <rFont val="Times New Roman"/>
        <family val="1"/>
        <charset val="204"/>
      </rPr>
      <t>направленности осуществляется реализация образовательной программы дошкольного образования.</t>
    </r>
  </si>
  <si>
    <t>число групп дошкольного образования оздоровительной направленности</t>
  </si>
  <si>
    <r>
      <rPr>
        <sz val="11"/>
        <color rgb="FF000000"/>
        <rFont val="Times New Roman"/>
        <family val="1"/>
        <charset val="204"/>
      </rPr>
      <t>В группах </t>
    </r>
    <r>
      <rPr>
        <b/>
        <sz val="11"/>
        <color rgb="FF000000"/>
        <rFont val="Times New Roman"/>
        <family val="1"/>
        <charset val="204"/>
      </rPr>
      <t>компенсирующей направленности </t>
    </r>
    <r>
      <rPr>
        <sz val="11"/>
        <color rgb="FF000000"/>
        <rFont val="Times New Roman"/>
        <family val="1"/>
        <charset val="204"/>
      </rPr>
      <t>осуществляется реализация</t>
    </r>
    <r>
      <rPr>
        <b/>
        <sz val="11"/>
        <color rgb="FF000000"/>
        <rFont val="Times New Roman"/>
        <family val="1"/>
        <charset val="204"/>
      </rPr>
      <t xml:space="preserve"> адаптированной образовательной программы дошкольного образования для детей с ограниченными возможностями здоровья.</t>
    </r>
  </si>
  <si>
    <t xml:space="preserve">количество/доля детей в группах оздоровительной направленности  </t>
  </si>
  <si>
    <r>
      <rPr>
        <sz val="11"/>
        <color rgb="FF000000"/>
        <rFont val="Times New Roman"/>
        <family val="1"/>
        <charset val="204"/>
      </rPr>
      <t>Группы </t>
    </r>
    <r>
      <rPr>
        <b/>
        <sz val="11"/>
        <color rgb="FF000000"/>
        <rFont val="Times New Roman"/>
        <family val="1"/>
        <charset val="204"/>
      </rPr>
      <t>оздоровительной направленности</t>
    </r>
    <r>
      <rPr>
        <sz val="11"/>
        <color rgb="FF000000"/>
        <rFont val="Times New Roman"/>
        <family val="1"/>
        <charset val="204"/>
      </rPr>
      <t> создаются для детей с туберкулезной интоксикацией, часто болеющих детей и других категорий детей, нуждающихся в длительном лечении и проведении для них необходимого комплекса специальных лечебно-оздоровительных мероприятий. В таких группах осуществляется реализация образовательной программы дошкольного образования, а также комплекс санитарно-гигиенических, лечебно-оздоровительных и профилактических мероприятий и процедур.</t>
    </r>
  </si>
  <si>
    <r>
      <rPr>
        <sz val="11"/>
        <color rgb="FF000000"/>
        <rFont val="Times New Roman"/>
        <family val="1"/>
        <charset val="204"/>
      </rPr>
      <t>В группах </t>
    </r>
    <r>
      <rPr>
        <b/>
        <sz val="11"/>
        <color rgb="FF000000"/>
        <rFont val="Times New Roman"/>
        <family val="1"/>
        <charset val="204"/>
      </rPr>
      <t>комбинированной направленности </t>
    </r>
    <r>
      <rPr>
        <sz val="11"/>
        <color rgb="FF000000"/>
        <rFont val="Times New Roman"/>
        <family val="1"/>
        <charset val="204"/>
      </rPr>
      <t xml:space="preserve">осуществляется совместное образование здоровых детей и детей с ограниченными возможностями здоровья в соответствии  с </t>
    </r>
    <r>
      <rPr>
        <b/>
        <sz val="11"/>
        <color rgb="FF000000"/>
        <rFont val="Times New Roman"/>
        <family val="1"/>
        <charset val="204"/>
      </rPr>
      <t>образовательной программой дошкольного образования</t>
    </r>
    <r>
      <rPr>
        <sz val="11"/>
        <color rgb="FF000000"/>
        <rFont val="Times New Roman"/>
        <family val="1"/>
        <charset val="204"/>
      </rPr>
      <t>, адаптированной</t>
    </r>
    <r>
      <rPr>
        <b/>
        <sz val="11"/>
        <color rgb="FF000000"/>
        <rFont val="Times New Roman"/>
        <family val="1"/>
        <charset val="204"/>
      </rPr>
      <t xml:space="preserve"> для детей с ограниченными возможностями здоровья </t>
    </r>
    <r>
      <rPr>
        <sz val="11"/>
        <color rgb="FF000000"/>
        <rFont val="Times New Roman"/>
        <family val="1"/>
        <charset val="204"/>
      </rPr>
      <t>с учетом особенностей их психофизического развития, индивидуальных возможностей, обеспечивающей коррекцию нарушений развития и социальную адаптацию воспитанников с ограниченными возможностями здоровья.</t>
    </r>
  </si>
  <si>
    <t>число групп дошкольного образования компенсирующей направленности</t>
  </si>
  <si>
    <t xml:space="preserve">количество/доля детей в группах компенсирующей  направленности </t>
  </si>
  <si>
    <t xml:space="preserve">число групп дошкольного образования комбинированной направленности </t>
  </si>
  <si>
    <t xml:space="preserve">количество/доля  детей в группах комбинированной направленности  </t>
  </si>
  <si>
    <t xml:space="preserve">Семейные группы </t>
  </si>
  <si>
    <t xml:space="preserve">Число семейных групп, организованных на базе организации </t>
  </si>
  <si>
    <r>
      <rPr>
        <sz val="11"/>
        <color rgb="FF000000"/>
        <rFont val="Times New Roman"/>
        <family val="1"/>
        <charset val="204"/>
      </rPr>
      <t xml:space="preserve"> Семейные дошкольные группы, в которых  осуществляется  присмотр и уход за детьми без реализации основной общеобразовательной программы дошкольного образования </t>
    </r>
    <r>
      <rPr>
        <b/>
        <sz val="12"/>
        <color rgb="FFFF0000"/>
        <rFont val="Times New Roman"/>
        <family val="1"/>
        <charset val="204"/>
      </rPr>
      <t>в отчет не включать.</t>
    </r>
  </si>
  <si>
    <t xml:space="preserve">количество/доля детей в семейных группах </t>
  </si>
  <si>
    <t>Образовательная программа дошкольной организации 
(далее - ОП ДО)</t>
  </si>
  <si>
    <t xml:space="preserve">Образовательная программа дошкольной организации </t>
  </si>
  <si>
    <t>Наличие образовательной программы дошкольного образования, разработанной и утвержденной в ДОО</t>
  </si>
  <si>
    <t xml:space="preserve"> ФОП ДО - Федеральная образовательная программа дошкольного образования, утверждена приказом Министерства просвещения РФ от 25.11.2022г. №1028</t>
  </si>
  <si>
    <t>ссылка на программу</t>
  </si>
  <si>
    <t xml:space="preserve">вставить </t>
  </si>
  <si>
    <r>
      <rPr>
        <b/>
        <sz val="11"/>
        <color rgb="FF000000"/>
        <rFont val="Times New Roman"/>
        <family val="1"/>
        <charset val="204"/>
      </rPr>
      <t>Ссылку</t>
    </r>
    <r>
      <rPr>
        <sz val="11"/>
        <color rgb="FF000000"/>
        <rFont val="Times New Roman"/>
        <family val="1"/>
        <charset val="204"/>
      </rPr>
      <t xml:space="preserve"> на ОП ДО </t>
    </r>
    <r>
      <rPr>
        <b/>
        <sz val="11"/>
        <color rgb="FF000000"/>
        <rFont val="Times New Roman"/>
        <family val="1"/>
        <charset val="204"/>
      </rPr>
      <t>скопировать</t>
    </r>
    <r>
      <rPr>
        <sz val="11"/>
        <color rgb="FF000000"/>
        <rFont val="Times New Roman"/>
        <family val="1"/>
        <charset val="204"/>
      </rPr>
      <t xml:space="preserve"> и вставить в ячейку D313</t>
    </r>
  </si>
  <si>
    <t>Образовательная программа разработана в соответсвии с ФГОС ДО и ФОП ДО</t>
  </si>
  <si>
    <t xml:space="preserve">Образовательная программа: структура 
</t>
  </si>
  <si>
    <r>
      <rPr>
        <b/>
        <sz val="11"/>
        <rFont val="Times New Roman"/>
        <family val="1"/>
        <charset val="204"/>
      </rPr>
      <t>ОП ДО</t>
    </r>
    <r>
      <rPr>
        <sz val="11"/>
        <rFont val="Times New Roman"/>
        <family val="1"/>
        <charset val="204"/>
      </rPr>
      <t xml:space="preserve">  состоит из обязательной части и части, формируемой участниками образовательных отношений</t>
    </r>
  </si>
  <si>
    <r>
      <rPr>
        <b/>
        <sz val="11"/>
        <rFont val="Times New Roman"/>
        <family val="1"/>
        <charset val="204"/>
      </rPr>
      <t>В ОП ДО включены</t>
    </r>
    <r>
      <rPr>
        <sz val="11"/>
        <rFont val="Times New Roman"/>
        <family val="1"/>
        <charset val="204"/>
      </rPr>
      <t xml:space="preserve">  следующие разделы:
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целевой раздел                 </t>
    </r>
    <r>
      <rPr>
        <sz val="11"/>
        <rFont val="Times New Roman"/>
        <family val="1"/>
        <charset val="204"/>
      </rPr>
      <t xml:space="preserve">     </t>
    </r>
  </si>
  <si>
    <t>содержательный раздел</t>
  </si>
  <si>
    <t>организационный раздел</t>
  </si>
  <si>
    <r>
      <rPr>
        <sz val="11"/>
        <rFont val="Times New Roman"/>
        <family val="1"/>
        <charset val="204"/>
      </rPr>
      <t xml:space="preserve">в программе представлен </t>
    </r>
    <r>
      <rPr>
        <b/>
        <sz val="11"/>
        <rFont val="Times New Roman"/>
        <family val="1"/>
        <charset val="204"/>
      </rPr>
      <t xml:space="preserve">раздел по педагогической диагностике </t>
    </r>
    <r>
      <rPr>
        <sz val="11"/>
        <rFont val="Times New Roman"/>
        <family val="1"/>
        <charset val="204"/>
      </rPr>
      <t>достижения планируемых результатов, указаны формы, методы ее проведения</t>
    </r>
  </si>
  <si>
    <t xml:space="preserve">Образовательная программа: содержание </t>
  </si>
  <si>
    <t>ОП ДО. Целевой раздел. Обязательная часть.</t>
  </si>
  <si>
    <t>цели издачи реализации программы полностью соответствуют ФОП ДО</t>
  </si>
  <si>
    <t>принципы и подходы к формированию программы полностью соответствуют ФОП ДО</t>
  </si>
  <si>
    <t>описаны значимые для для разработки и реализации программы характеристики, отражающие специфику ДОО
 (информация об Организации, количестве и направленности групп, контингенте воспитанников и их семей, режиме работы ДОО, социальном партнерстве)</t>
  </si>
  <si>
    <t xml:space="preserve">представлены характеристики особенностей развития детей раннего и дошкольного возраста </t>
  </si>
  <si>
    <t>ОП ДО.  Целевой раздел. Часть, формируемая участниками образовательных отношений (далее  -  ЧФУ)</t>
  </si>
  <si>
    <t>ЧФУ включает одну или несколько парциальных/региональных/экспериментальных программ ДО с актуальными ссылками на их размещение</t>
  </si>
  <si>
    <t>ЧФУ представлена одной или несколькими образовательными задачами, расширяющими или дополняющими обозначенные в ФОП ДО задачи обучения, воспитания и развития детей младенческого, раннего и дошкольного возраста, задачи, технологии, формы, расширяющие содержание ФОП ДО</t>
  </si>
  <si>
    <t xml:space="preserve">ЧФУ представлена одной или несколькими парциальными/региональными/экспериментальными программами ДО и одной или несколькими образовательными задачами, расширяющими и дополняющими обозначенные в ФОП ДО задачи обучения, воспитания и развития детей младенческого, раннего или дошкольного возраста </t>
  </si>
  <si>
    <t>указаны перечень и количество возрастных групп, в которых реализуется ЧФУ</t>
  </si>
  <si>
    <t>ОП ДО.  Содержательный раздел. Обязательная часть.</t>
  </si>
  <si>
    <t>описание образовательной деятельности в соответствии с с направлениями развития ребенка, представленными в пяти образовательных областях, полностью соответствует ФОП ДО</t>
  </si>
  <si>
    <t>в каждой образовательной области представлен перечень методических пособий, обеспечивающих реализацию  ее содержания</t>
  </si>
  <si>
    <t>описание вариативных форм, способов, методов и средств реализации программы оформлено в виде ссылки на ФОП ДО/извлечениями из текста</t>
  </si>
  <si>
    <t>описание особенностей образовательной деятельности разных видов и культурных практик оформлено в виде ссылки на ФОП ДО/извлечениями из текста</t>
  </si>
  <si>
    <t>описание способов и направлений поддержки детской инициативы оформлено в виде ссылки на ФОП ДО/извлечениями из текста</t>
  </si>
  <si>
    <t>описание особенностей взаимодействия педагогического коллектива с семьями воспитанников оформлено в виде ссылки на ФОП ДО/извлечениями из текста</t>
  </si>
  <si>
    <t>в обязательной части представлены иные характеристики содержания программы, наиболее существенные с точки зрения авторов программы</t>
  </si>
  <si>
    <t>Программа воспитания дошкольной образовательной организации</t>
  </si>
  <si>
    <t>Программа воспитания. Обязательная часть.</t>
  </si>
  <si>
    <t>целевой раздел программы воспитания соответствует ФОП ДО по структуре и содержанию и офрмлен в виде ссылки на программу воспитания в ФОП ДО/извлечениями из текстап ФОП ДО</t>
  </si>
  <si>
    <t>в содержательном разделе программы воспитания отражены характеристики уклада ДОО, воспитаывающей среды Организации, общностей ДОО, особенности работы с родителми, организации событий в ДОО, совместной деятельности в образовательных ситуациях, предметно-пространственной среды Организации, социального партнерства ДОО</t>
  </si>
  <si>
    <t>организационный раздел программы воспитания соответствует структуре и содержанию ФОП ДО по структуре и содержанию и оформлен в виде ссылки на программу воспитания в ФОП ДО/извлечениями из текстап ФОП ДО</t>
  </si>
  <si>
    <t>Программа воспитания. Часть, формируемая участниками образовательных отношений.</t>
  </si>
  <si>
    <t>в ЧФУ перечислены образовательные области, в которых реализуются парциальные программы/виды деятельности и/или культурнфые практики , задачи, методики, формы организации образовательной работы, расширяющие и дополняющие содержание ФОП ДО</t>
  </si>
  <si>
    <t>в ЧФУ отраженфы специфика национальных, социокультурных и иных условий, в которых осуществляется образовательная деятельность, потребности и интересы детей, а также возможности педагогического коллектива, сложившиеся традиции ДОО</t>
  </si>
  <si>
    <t>в ЧФУ описана образовательная деятельность в одной или нескольких образовательных областях либо ее содержание представлено в виде актуальных ссылок на верифицированные источники с  его описанием</t>
  </si>
  <si>
    <t>структура содержательного раздела ЧФУ соответствует требованиям ФГОС ДО к ее компонентам (представлены вариативные формы, способы, методы и средства реализации Программы, особенности образовательной деятельности разных видов и культурных практик, особенности взаимодействия педагогического коллектива с семьями воспитанников)</t>
  </si>
  <si>
    <t>Программа воспитания.  Содержательный раздел. Обязательная часть.</t>
  </si>
  <si>
    <t>психолого-педагогические условия реализации программы полностью соответствуют ФОП ДО и оформлены в виде ссылки на ФОП ДО/извлечениями из текста</t>
  </si>
  <si>
    <t>представлено содержание МТО программы, раскрывающего особенности МТО ДОО</t>
  </si>
  <si>
    <t>представлены особенности РППС ДОО и оформлены в виде ссылки на нее ФОП ДО/извлечениями из текста ФОП ДО</t>
  </si>
  <si>
    <t>описана обеспеченность методическими материалами и средствами обучения и воспитания в ДОО</t>
  </si>
  <si>
    <t>представлены кадровые условия реализации программы</t>
  </si>
  <si>
    <t>распорядок и/или режим дня полностью соответствует ФОП ДО и оформлен в виде ссылки на ФОП ДО/извлечениями из текста</t>
  </si>
  <si>
    <t>представлен календарный план воспитательной работы, отражающий традиционные события, праздники, мероприятия, проводимые в ДОО на основе федерального календарного палана воспитательной работы</t>
  </si>
  <si>
    <t>представлено описание материально-технического обеспечения, обеспеченности методическими материалами и средствами обучения и воспитания в соответствии с парциальными программами/задачами/методами, оформленными в виде ссылок на верифицированные ресурсы, извлечениями из текста</t>
  </si>
  <si>
    <t xml:space="preserve">раскрыты особенности организации РППС, которые характеризуют условия, созданные в ДОО для реалиазции парциальных программ/задач/форм и методов </t>
  </si>
  <si>
    <t>представлены кадровые условия реализации  парциальных программ/задач/методов, свидетельствующие об обеспеченности ДОО кадровым потенциалом для их реализации</t>
  </si>
  <si>
    <t>Материально-технического оснащения образовательной деятельности в ДОО: оценка предметно-пространственной  среды</t>
  </si>
  <si>
    <t>Качество материально-технического оснащения образовательной деятельности в ДОО</t>
  </si>
  <si>
    <t xml:space="preserve"> Содержательная насыщенность среды
</t>
  </si>
  <si>
    <t xml:space="preserve"> балл</t>
  </si>
  <si>
    <t>обеспечивает  двигательную активность, в том числе развитие крупной и мелкой моторики, участие в подвижных играх и соревнованиях (самооценка)</t>
  </si>
  <si>
    <t>обеспечивает эмоциональное благополучие детей во взаимодействии с предметно-пространственным окружением (самооценка)</t>
  </si>
  <si>
    <t>обеспечивает возможность самовыражения детей (самооценка)</t>
  </si>
  <si>
    <r>
      <rPr>
        <b/>
        <sz val="11"/>
        <rFont val="Times New Roman"/>
        <family val="1"/>
        <charset val="204"/>
      </rPr>
      <t xml:space="preserve">Трансформируемость пространства </t>
    </r>
    <r>
      <rPr>
        <sz val="11"/>
        <rFont val="Times New Roman"/>
        <family val="1"/>
        <charset val="204"/>
      </rPr>
      <t>(самооценка)</t>
    </r>
  </si>
  <si>
    <r>
      <rPr>
        <b/>
        <sz val="11"/>
        <rFont val="Times New Roman"/>
        <family val="1"/>
        <charset val="204"/>
      </rPr>
      <t xml:space="preserve">Полифункциональность материалов: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</t>
    </r>
  </si>
  <si>
    <t xml:space="preserve">  возможность разнообразного использования различных составляющих предметной среды, например, детской мебели, матов, мягких модулей, ширм и т.д. (самооценка)</t>
  </si>
  <si>
    <t>наличие в помещениях возрастных групп и на участке ДОО  полифункциональных (не обладающих жестко закрепленным способом употребления) предметов (самооценка)</t>
  </si>
  <si>
    <t>наличие в помещениях возрастных групп и на участке ДОО природного материала, пригодного для использования в разных видах детской активности (в том числе в качестве предметов-заместителей в детской игре) (самооценка)</t>
  </si>
  <si>
    <r>
      <rPr>
        <b/>
        <sz val="11"/>
        <rFont val="Times New Roman"/>
        <family val="1"/>
        <charset val="204"/>
      </rPr>
      <t xml:space="preserve">Вариативность среды: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</t>
    </r>
  </si>
  <si>
    <r>
      <rPr>
        <sz val="11"/>
        <rFont val="Times New Roman"/>
        <family val="1"/>
        <charset val="204"/>
      </rPr>
      <t xml:space="preserve">  </t>
    </r>
    <r>
      <rPr>
        <b/>
        <sz val="11"/>
        <rFont val="Times New Roman"/>
        <family val="1"/>
        <charset val="204"/>
      </rPr>
      <t xml:space="preserve">  в помещениях  </t>
    </r>
    <r>
      <rPr>
        <sz val="11"/>
        <rFont val="Times New Roman"/>
        <family val="1"/>
        <charset val="204"/>
      </rPr>
      <t>имеются различные пространства (для игры, конструирования, уединения и пр.), а также разнообразные материалы, игры, игрушки и оборудование, обеспечивающее свободный выбор детей (самооценка)</t>
    </r>
  </si>
  <si>
    <t>обеспечивается периодическая сменяемость игрового материала, появление новых предметов (самооценка)</t>
  </si>
  <si>
    <r>
      <rPr>
        <b/>
        <sz val="11"/>
        <rFont val="Times New Roman"/>
        <family val="1"/>
        <charset val="204"/>
      </rPr>
      <t>на участке ДОО</t>
    </r>
    <r>
      <rPr>
        <sz val="11"/>
        <rFont val="Times New Roman"/>
        <family val="1"/>
        <charset val="204"/>
      </rPr>
      <t xml:space="preserve"> имеются различные пространства (для игры, конструирования, уединения и пр.), а также разнообразные материалы, игры, игрушки и оборудование, обеспечивающее свободный выбор детей (самооценка)</t>
    </r>
  </si>
  <si>
    <r>
      <rPr>
        <b/>
        <sz val="11"/>
        <rFont val="Times New Roman"/>
        <family val="1"/>
        <charset val="204"/>
      </rPr>
      <t xml:space="preserve">Доступность среды: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</t>
    </r>
  </si>
  <si>
    <t>обеспечивается доступность для воспитанников, в том числе детей с ОВЗ и детей-инвалидов, всех помещений, где осуществляется образовательная деятельность (самооценка)</t>
  </si>
  <si>
    <t>о</t>
  </si>
  <si>
    <t>имеется свободный доступ детей, в том числе детей с ОВЗ и детей- инвалидов, к играм, игрушкам, материалам, пособиям, обеспечивающим все основные виды детской активности (самооценка)</t>
  </si>
  <si>
    <t>обеспечивается исправность и сохранность материалов и оборудования (самооценка)</t>
  </si>
  <si>
    <t>Безопасность предметно­пространственной среды (самооценка)</t>
  </si>
  <si>
    <t>Режимы работы</t>
  </si>
  <si>
    <t xml:space="preserve">Число групп полного дня </t>
  </si>
  <si>
    <t xml:space="preserve">ед </t>
  </si>
  <si>
    <t>количество/доля детей</t>
  </si>
  <si>
    <t xml:space="preserve">чел. </t>
  </si>
  <si>
    <t>число групп кратковременного пребывания</t>
  </si>
  <si>
    <t xml:space="preserve">число групп круглосуточного пребывания </t>
  </si>
  <si>
    <t xml:space="preserve">число групп выходного дня </t>
  </si>
  <si>
    <t>Количественный состав детей в  разрезе групп</t>
  </si>
  <si>
    <t>Ясельная группа                                                        число групп</t>
  </si>
  <si>
    <t>всего детей</t>
  </si>
  <si>
    <t>в т.ч. с ОВЗ</t>
  </si>
  <si>
    <t>в т.ч. детей инвалидов</t>
  </si>
  <si>
    <t>Младшая группа                                                        число групп</t>
  </si>
  <si>
    <t>Средняя группа                                                        число групп</t>
  </si>
  <si>
    <t>Старшая группа                                                        число групп</t>
  </si>
  <si>
    <t>Подготовительная группа                                          число групп</t>
  </si>
  <si>
    <t>Разновозрастная группа                                          число групп</t>
  </si>
  <si>
    <t>Разновозрастные группы - в группы могут включаться воспитанники  разных возрастов.</t>
  </si>
  <si>
    <t xml:space="preserve">Групповая ячейка </t>
  </si>
  <si>
    <t xml:space="preserve">Число групповых ячеек в ДОО, в них:  </t>
  </si>
  <si>
    <t>комнат для раздевания</t>
  </si>
  <si>
    <t xml:space="preserve">суммарная площадь  комнат для раздевания </t>
  </si>
  <si>
    <t>количество шкафчиков</t>
  </si>
  <si>
    <t xml:space="preserve">групповых (игровых) комнат </t>
  </si>
  <si>
    <t>суммарная площадь групповых комнат</t>
  </si>
  <si>
    <t>кв. м</t>
  </si>
  <si>
    <t xml:space="preserve"> отдельная спальня</t>
  </si>
  <si>
    <t>количество спальных мест</t>
  </si>
  <si>
    <t>суммарная площадь отдельных спальных  комнат</t>
  </si>
  <si>
    <t>санузлов</t>
  </si>
  <si>
    <t>число ячеек, в которых созданы
 условия для беспрепятственного доступа инвалидов</t>
  </si>
  <si>
    <t>Центры деятельности (зонирование в группах):</t>
  </si>
  <si>
    <t>центр двигательной активности</t>
  </si>
  <si>
    <t>центр безопасности</t>
  </si>
  <si>
    <t>центр игры для организации сюжетно-ролевых детских игр</t>
  </si>
  <si>
    <t>центр конструирования</t>
  </si>
  <si>
    <t>центр логики и математики</t>
  </si>
  <si>
    <t>центр экспериментирования, организации наблюдения и труда</t>
  </si>
  <si>
    <t>центр познания и коммуникации детей</t>
  </si>
  <si>
    <t>книжный уголок</t>
  </si>
  <si>
    <t>центр театрализации и музицирования</t>
  </si>
  <si>
    <t>центр уединения</t>
  </si>
  <si>
    <t>центр коррекции</t>
  </si>
  <si>
    <t xml:space="preserve">центр творчества </t>
  </si>
  <si>
    <t>другое</t>
  </si>
  <si>
    <t>Буфетная (в групповой)</t>
  </si>
  <si>
    <t xml:space="preserve">Средняя площадь буфетной </t>
  </si>
  <si>
    <t>кв. м.</t>
  </si>
  <si>
    <t>укомплектованность  соответствующей посудой мест для приёма пищи</t>
  </si>
  <si>
    <t xml:space="preserve">Групповая площадка </t>
  </si>
  <si>
    <t>Групповая площадка</t>
  </si>
  <si>
    <t xml:space="preserve">площадь групповой площадки </t>
  </si>
  <si>
    <t>террасы с навесами</t>
  </si>
  <si>
    <t>стол для игр</t>
  </si>
  <si>
    <t>горка-манеж</t>
  </si>
  <si>
    <t>песочница</t>
  </si>
  <si>
    <t>скамейки</t>
  </si>
  <si>
    <t>горки</t>
  </si>
  <si>
    <t>заборчики с вертикальными перекладинами</t>
  </si>
  <si>
    <t>гимнастические стенки</t>
  </si>
  <si>
    <t>перекладины размещенные на разной высоте</t>
  </si>
  <si>
    <t>наклонные лесницы</t>
  </si>
  <si>
    <t xml:space="preserve"> качели</t>
  </si>
  <si>
    <t>игровые комплексы</t>
  </si>
  <si>
    <t xml:space="preserve">карусели </t>
  </si>
  <si>
    <t>Рабочее место воспитателя</t>
  </si>
  <si>
    <t>Всего рабочих мест воспитателя</t>
  </si>
  <si>
    <r>
      <rPr>
        <b/>
        <sz val="12"/>
        <color rgb="FF000000"/>
        <rFont val="Times New Roman"/>
        <family val="1"/>
        <charset val="204"/>
      </rPr>
      <t xml:space="preserve">Рабочее место воспитателя оборудовано: 
</t>
    </r>
    <r>
      <rPr>
        <sz val="11"/>
        <color rgb="FF000000"/>
        <rFont val="Times New Roman"/>
        <family val="1"/>
        <charset val="204"/>
      </rPr>
      <t xml:space="preserve"> компьютер ( ноутбук)</t>
    </r>
  </si>
  <si>
    <t>из них имеют выход в Интернет</t>
  </si>
  <si>
    <t xml:space="preserve">Психолого-педагогические условия </t>
  </si>
  <si>
    <t>уважение взрослых к человеческому достоинству детей, формирование и поддержка их положительной самооценки</t>
  </si>
  <si>
    <t>поддержка взрослыми доброжелательного отношения детей друг к другу и взаимодействия детей друг с другом в разных видах деятельности</t>
  </si>
  <si>
    <t>поддержка инициативы и самостоятельности детей в специфических для них видах деятельности</t>
  </si>
  <si>
    <t>защита детей от всех форм физического и психического насилия</t>
  </si>
  <si>
    <t>Участие семьи в образовательной деятельности</t>
  </si>
  <si>
    <t>Качество взаимодействия с семьей (учпстие семьи в образовательной дейтельности, удовлетворенность семьи образовательными услугами, индивидуальная поддержка развития детей в семье)</t>
  </si>
  <si>
    <t>Наличие нормативно-правовых документов, регламентирующих взаимодействие ДОО с семьей (Устав ДОО, Положение о Совете родителей, Порядок приема на обучение по образовательным программам дошкольного образования, Порядок оформления возникновения, приостановления и прекращения отношений между ДОО и родителями (законными представителями)воспитанников; рабочие программы педагогов ДОО и т.п.</t>
  </si>
  <si>
    <t>Наличие на официальном сайте ДОО разделов по взаимодействию  ДОО с семьей (страницы для родителей, постоянно действующего форума для родителей; механизмы информирования родителей о проводимых мероприятиях и т.п)</t>
  </si>
  <si>
    <t>Количество родителей (законных представителей)воспитанников ДОО, принявших участие в мероприятиях (образовательные проекты, спортивные праздники, трудовые акции, родительские собрания и т.п.)</t>
  </si>
  <si>
    <t>Удовлетворенность семьи образовательными услугами (оценивается  по результатам изучения удовлетворенности семьи образовавтельными услугами)</t>
  </si>
  <si>
    <t>Индивидуальная поддержка развития детей в семье (считается полностью подтвержденным при наличии хотя бы одного из документов, обеспечивающих разнообразные формы поддержки развития ребенка  в семье)</t>
  </si>
  <si>
    <t>Информированность родителей (законных представителей) детей, посещающих ДОО о ФОП ДО с элементами обратной связи</t>
  </si>
  <si>
    <t>Проведение информационных встреч с родителями на тему содержания ФОП ДО и ее внедрения в образовательную практику с 1 сентября 2023 г.</t>
  </si>
  <si>
    <t>Наличие на сайте организации информации  о внедорении ФОП ДО с 1 сентября 2023 г. и адаптированной для родителей информации о задачах и содержании ФОП ДО</t>
  </si>
  <si>
    <t>Наличие адаптированной для родителей информации о содержании ФОП ДО и ее внедрении с 1 сентября 2023 года в официальных группах ДОО в соцсетях</t>
  </si>
  <si>
    <t xml:space="preserve">Формы представления информации на сайте/в социальных сетях о содержании и внедрении ФОП ДО </t>
  </si>
  <si>
    <t xml:space="preserve">Налчие и активность обратной связи от родителей на информационных ресурсах (сайт/социальные сети) по поводу информации о содержании и внедрении ФОП ДО </t>
  </si>
  <si>
    <t>Реализаци мер поддержки, разъяснительной работы для родителей по их адаптации к изменениям в образовательной деятельности ДОО</t>
  </si>
  <si>
    <t>Наличие в ДОО государственно-общественного управления, коллегиальных органов управления (в том числе модели управляющего совета) либо других форм активного взаимодействия ДОО и родительского сообщества</t>
  </si>
  <si>
    <t>Включенность родителей в деятельность по внедрению ФОП ДО в образовательную практику ДОО (рабочая/инициативная группа родителей/отдельные родители)</t>
  </si>
  <si>
    <r>
      <rPr>
        <b/>
        <sz val="11"/>
        <color rgb="FF000000"/>
        <rFont val="Times New Roman"/>
        <family val="1"/>
        <charset val="204"/>
      </rPr>
      <t>Качество реализации</t>
    </r>
    <r>
      <rPr>
        <b/>
        <sz val="11"/>
        <color rgb="FFFF0000"/>
        <rFont val="Times New Roman"/>
        <family val="1"/>
        <charset val="204"/>
      </rPr>
      <t xml:space="preserve"> адаптированных образовательных программ </t>
    </r>
    <r>
      <rPr>
        <b/>
        <sz val="11"/>
        <color rgb="FF000000"/>
        <rFont val="Times New Roman"/>
        <family val="1"/>
        <charset val="204"/>
      </rPr>
      <t xml:space="preserve">дошкольного образования для обучающихся с ОВЗ в ДОО: структура и содержание </t>
    </r>
  </si>
  <si>
    <r>
      <rPr>
        <sz val="11"/>
        <rFont val="Times New Roman"/>
        <family val="1"/>
        <charset val="204"/>
      </rPr>
      <t xml:space="preserve">Наличие в образовательной организации </t>
    </r>
    <r>
      <rPr>
        <b/>
        <sz val="11"/>
        <rFont val="Times New Roman"/>
        <family val="1"/>
        <charset val="204"/>
      </rPr>
      <t xml:space="preserve">адаптированной образовательной программы дошкольного образования </t>
    </r>
    <r>
      <rPr>
        <sz val="11"/>
        <rFont val="Times New Roman"/>
        <family val="1"/>
        <charset val="204"/>
      </rPr>
      <t xml:space="preserve">для обучающихся с ОВЗ (далее - </t>
    </r>
    <r>
      <rPr>
        <b/>
        <sz val="11"/>
        <rFont val="Times New Roman"/>
        <family val="1"/>
        <charset val="204"/>
      </rPr>
      <t>АОП ДО)</t>
    </r>
  </si>
  <si>
    <r>
      <rPr>
        <b/>
        <sz val="11"/>
        <color rgb="FF000000"/>
        <rFont val="Times New Roman"/>
        <family val="1"/>
        <charset val="204"/>
      </rPr>
      <t>Ссылку</t>
    </r>
    <r>
      <rPr>
        <sz val="11"/>
        <color rgb="FF000000"/>
        <rFont val="Times New Roman"/>
        <family val="1"/>
        <charset val="204"/>
      </rPr>
      <t xml:space="preserve"> на АОП ДО </t>
    </r>
    <r>
      <rPr>
        <b/>
        <sz val="11"/>
        <color rgb="FF000000"/>
        <rFont val="Times New Roman"/>
        <family val="1"/>
        <charset val="204"/>
      </rPr>
      <t>скопировать</t>
    </r>
    <r>
      <rPr>
        <sz val="11"/>
        <color rgb="FF000000"/>
        <rFont val="Times New Roman"/>
        <family val="1"/>
        <charset val="204"/>
      </rPr>
      <t xml:space="preserve"> и вставить в ячейку D507</t>
    </r>
  </si>
  <si>
    <r>
      <rPr>
        <sz val="11"/>
        <rFont val="Times New Roman"/>
        <family val="1"/>
        <charset val="204"/>
      </rPr>
      <t xml:space="preserve">Соответствует </t>
    </r>
    <r>
      <rPr>
        <b/>
        <sz val="11"/>
        <rFont val="Times New Roman"/>
        <family val="1"/>
        <charset val="204"/>
      </rPr>
      <t>АОП ДО</t>
    </r>
    <r>
      <rPr>
        <sz val="11"/>
        <rFont val="Times New Roman"/>
        <family val="1"/>
        <charset val="204"/>
      </rPr>
      <t xml:space="preserve"> требованиям ФГОС ДО и</t>
    </r>
    <r>
      <rPr>
        <sz val="11"/>
        <color rgb="FF000000"/>
        <rFont val="Times New Roman"/>
        <family val="1"/>
        <charset val="204"/>
      </rPr>
      <t xml:space="preserve"> федеральной адаптированной образовательной программе дошкольного образования для обучающихся с ОВЗ</t>
    </r>
  </si>
  <si>
    <r>
      <rPr>
        <sz val="11"/>
        <rFont val="Times New Roman"/>
        <family val="1"/>
        <charset val="204"/>
      </rPr>
      <t xml:space="preserve">В </t>
    </r>
    <r>
      <rPr>
        <b/>
        <sz val="11"/>
        <rFont val="Times New Roman"/>
        <family val="1"/>
        <charset val="204"/>
      </rPr>
      <t>АОП ДО  включены  разделы</t>
    </r>
    <r>
      <rPr>
        <sz val="11"/>
        <rFont val="Times New Roman"/>
        <family val="1"/>
        <charset val="204"/>
      </rPr>
      <t xml:space="preserve">, </t>
    </r>
    <r>
      <rPr>
        <b/>
        <sz val="11"/>
        <rFont val="Times New Roman"/>
        <family val="1"/>
        <charset val="204"/>
      </rPr>
      <t>в каждом из  которых отражены две части</t>
    </r>
    <r>
      <rPr>
        <sz val="11"/>
        <rFont val="Times New Roman"/>
        <family val="1"/>
        <charset val="204"/>
      </rPr>
      <t>: обязательная часть и часть, формируемая участниками образовательных отношений</t>
    </r>
  </si>
  <si>
    <r>
      <rPr>
        <sz val="11"/>
        <rFont val="Times New Roman"/>
        <family val="1"/>
        <charset val="204"/>
      </rPr>
      <t xml:space="preserve">В </t>
    </r>
    <r>
      <rPr>
        <b/>
        <sz val="11"/>
        <rFont val="Times New Roman"/>
        <family val="1"/>
        <charset val="204"/>
      </rPr>
      <t>АОП ДО</t>
    </r>
    <r>
      <rPr>
        <sz val="11"/>
        <rFont val="Times New Roman"/>
        <family val="1"/>
        <charset val="204"/>
      </rPr>
      <t xml:space="preserve">  включен:  </t>
    </r>
    <r>
      <rPr>
        <b/>
        <sz val="11"/>
        <rFont val="Times New Roman"/>
        <family val="1"/>
        <charset val="204"/>
      </rPr>
      <t xml:space="preserve"> целевой раздел </t>
    </r>
  </si>
  <si>
    <r>
      <rPr>
        <b/>
        <sz val="11"/>
        <rFont val="Times New Roman"/>
        <family val="1"/>
        <charset val="204"/>
      </rPr>
      <t>целевой раздел содержит</t>
    </r>
    <r>
      <rPr>
        <sz val="11"/>
        <rFont val="Times New Roman"/>
        <family val="1"/>
        <charset val="204"/>
      </rPr>
      <t>:                                                              пояснительную записку</t>
    </r>
  </si>
  <si>
    <t xml:space="preserve"> задачи</t>
  </si>
  <si>
    <t xml:space="preserve">  планируемые результаты </t>
  </si>
  <si>
    <t xml:space="preserve">критерии оценивание качества образовательной деятельности </t>
  </si>
  <si>
    <r>
      <rPr>
        <sz val="11"/>
        <rFont val="Times New Roman"/>
        <family val="1"/>
        <charset val="204"/>
      </rPr>
      <t xml:space="preserve">В </t>
    </r>
    <r>
      <rPr>
        <b/>
        <sz val="11"/>
        <rFont val="Times New Roman"/>
        <family val="1"/>
        <charset val="204"/>
      </rPr>
      <t>АОП ДО</t>
    </r>
    <r>
      <rPr>
        <sz val="11"/>
        <rFont val="Times New Roman"/>
        <family val="1"/>
        <charset val="204"/>
      </rPr>
      <t xml:space="preserve">  включен:  </t>
    </r>
    <r>
      <rPr>
        <b/>
        <sz val="11"/>
        <rFont val="Times New Roman"/>
        <family val="1"/>
        <charset val="204"/>
      </rPr>
      <t xml:space="preserve"> содержательный раздел</t>
    </r>
    <r>
      <rPr>
        <sz val="11"/>
        <rFont val="Times New Roman"/>
        <family val="1"/>
        <charset val="204"/>
      </rPr>
      <t xml:space="preserve"> </t>
    </r>
  </si>
  <si>
    <t>Описание образовательной деятельности обучающихся с нарушениями слуха в соответствии с направлениями развития ребенка, представленными в пяти образовательных областях</t>
  </si>
  <si>
    <t>Описание образовательной деятельности обучающихся с нарушением зрения в соответствии с направлениями развития ребенка, представленными в пяти образовательных областях</t>
  </si>
  <si>
    <t>Описание образовательной деятельности обучающихся с НОДА в соответствии с направлениями развития ребенка, представленными в пяти образовательных областях</t>
  </si>
  <si>
    <t>Описание образовательной деятельности обучающихся с ЗПР в соответствии с направлениями развития ребенка, представленными в пяти образовательных областях</t>
  </si>
  <si>
    <t>Описание образоваельной деятельности обучающихся с РАС в соответствии с направлениями развития ребенка, представленными в пяти образовательных областях</t>
  </si>
  <si>
    <t>Описание образовательной деятельности обучающихся с умственной отсталостью (интеллектуальными нарушениями) в соответствии с направлениями развития ребенка, представленными в пяти образовательных областях</t>
  </si>
  <si>
    <t>Описание образовательной деятельности обучающихся с ТМНР в соответсвии с направлениями развития ребенка, представленными в пяти образовательных областях</t>
  </si>
  <si>
    <t>Взаимодействие педагогического коллектива с родителями (законными представителями/) обучающихся</t>
  </si>
  <si>
    <r>
      <rPr>
        <b/>
        <sz val="11"/>
        <rFont val="Times New Roman"/>
        <family val="1"/>
        <charset val="204"/>
      </rPr>
      <t>В АОП ДО</t>
    </r>
    <r>
      <rPr>
        <sz val="11"/>
        <rFont val="Times New Roman"/>
        <family val="1"/>
        <charset val="204"/>
      </rPr>
      <t xml:space="preserve"> включен </t>
    </r>
    <r>
      <rPr>
        <b/>
        <sz val="11"/>
        <rFont val="Times New Roman"/>
        <family val="1"/>
        <charset val="204"/>
      </rPr>
      <t xml:space="preserve">организационный </t>
    </r>
    <r>
      <rPr>
        <sz val="11"/>
        <rFont val="Times New Roman"/>
        <family val="1"/>
        <charset val="204"/>
      </rPr>
      <t xml:space="preserve">раздел </t>
    </r>
  </si>
  <si>
    <r>
      <rPr>
        <b/>
        <sz val="11"/>
        <rFont val="Times New Roman"/>
        <family val="1"/>
        <charset val="204"/>
      </rPr>
      <t xml:space="preserve">Организационный </t>
    </r>
    <r>
      <rPr>
        <sz val="11"/>
        <rFont val="Times New Roman"/>
        <family val="1"/>
        <charset val="204"/>
      </rPr>
      <t xml:space="preserve">раздел содержит :
                                                                                                         Психолого-педагогические условия, обеспечивающие развитие ребенка </t>
    </r>
  </si>
  <si>
    <t>Организацию развивающей предметно-пространственной среды</t>
  </si>
  <si>
    <t xml:space="preserve">Реализацию Программы обеспечивается созданием в образовательной организации кадровых, финансовых, материально-технических условий                               </t>
  </si>
  <si>
    <r>
      <rPr>
        <sz val="11"/>
        <rFont val="Times New Roman"/>
        <family val="1"/>
        <charset val="204"/>
      </rPr>
      <t xml:space="preserve">в Программу включено содержание </t>
    </r>
    <r>
      <rPr>
        <b/>
        <sz val="11"/>
        <rFont val="Times New Roman"/>
        <family val="1"/>
        <charset val="204"/>
      </rPr>
      <t>коррекционно-развивающей работы:</t>
    </r>
  </si>
  <si>
    <t>программа коррекционно-развивающей работы (в соответствии с контингентом детей ОВЗ, посещающих ДОО)</t>
  </si>
  <si>
    <r>
      <rPr>
        <sz val="11"/>
        <rFont val="Times New Roman"/>
        <family val="1"/>
        <charset val="204"/>
      </rPr>
      <t>программа коррекционно-развивающей работы с детьми с</t>
    </r>
    <r>
      <rPr>
        <b/>
        <sz val="11"/>
        <rFont val="Times New Roman"/>
        <family val="1"/>
        <charset val="204"/>
      </rPr>
      <t xml:space="preserve"> нарушением зрения</t>
    </r>
  </si>
  <si>
    <r>
      <rPr>
        <sz val="11"/>
        <rFont val="Times New Roman"/>
        <family val="1"/>
        <charset val="204"/>
      </rPr>
      <t xml:space="preserve">программа коррекционно-развивающей работы с детьми с </t>
    </r>
    <r>
      <rPr>
        <b/>
        <sz val="11"/>
        <rFont val="Times New Roman"/>
        <family val="1"/>
        <charset val="204"/>
      </rPr>
      <t>ТНР</t>
    </r>
  </si>
  <si>
    <r>
      <rPr>
        <sz val="11"/>
        <rFont val="Times New Roman"/>
        <family val="1"/>
        <charset val="204"/>
      </rPr>
      <t xml:space="preserve">программа коррекционно-развивающей работы с детьми с </t>
    </r>
    <r>
      <rPr>
        <b/>
        <sz val="11"/>
        <rFont val="Times New Roman"/>
        <family val="1"/>
        <charset val="204"/>
      </rPr>
      <t>НОДА</t>
    </r>
  </si>
  <si>
    <r>
      <rPr>
        <sz val="11"/>
        <rFont val="Times New Roman"/>
        <family val="1"/>
        <charset val="204"/>
      </rPr>
      <t>программа коррекционно-развивающей работы с детьми с</t>
    </r>
    <r>
      <rPr>
        <b/>
        <sz val="11"/>
        <rFont val="Times New Roman"/>
        <family val="1"/>
        <charset val="204"/>
      </rPr>
      <t xml:space="preserve"> ЗПР</t>
    </r>
  </si>
  <si>
    <r>
      <rPr>
        <sz val="11"/>
        <rFont val="Times New Roman"/>
        <family val="1"/>
        <charset val="204"/>
      </rPr>
      <t xml:space="preserve">программа коррекционно-развивающей работы с детьми с </t>
    </r>
    <r>
      <rPr>
        <b/>
        <sz val="11"/>
        <rFont val="Times New Roman"/>
        <family val="1"/>
        <charset val="204"/>
      </rPr>
      <t>РАС</t>
    </r>
  </si>
  <si>
    <r>
      <rPr>
        <sz val="11"/>
        <rFont val="Times New Roman"/>
        <family val="1"/>
        <charset val="204"/>
      </rPr>
      <t>программа коррекционно-развивающей работы с детьми с</t>
    </r>
    <r>
      <rPr>
        <b/>
        <sz val="11"/>
        <rFont val="Times New Roman"/>
        <family val="1"/>
        <charset val="204"/>
      </rPr>
      <t xml:space="preserve"> умственной отсталостью</t>
    </r>
  </si>
  <si>
    <r>
      <rPr>
        <sz val="11"/>
        <color rgb="FF000000"/>
        <rFont val="Times New Roman"/>
        <family val="1"/>
        <charset val="204"/>
      </rPr>
      <t>программа коррекционно-развивающей работы с детьми с</t>
    </r>
    <r>
      <rPr>
        <b/>
        <sz val="11"/>
        <color rgb="FF000000"/>
        <rFont val="Times New Roman"/>
        <family val="1"/>
        <charset val="204"/>
      </rPr>
      <t xml:space="preserve"> нарушениями слуха
</t>
    </r>
    <r>
      <rPr>
        <sz val="11"/>
        <color rgb="FF000000"/>
        <rFont val="Times New Roman"/>
        <family val="1"/>
        <charset val="204"/>
      </rPr>
      <t>(глухих, слабослышащих и позднооглохших, перенесших операцию по кохлеарной имплантации).</t>
    </r>
  </si>
  <si>
    <r>
      <rPr>
        <sz val="11"/>
        <color rgb="FF000000"/>
        <rFont val="Times New Roman"/>
        <family val="1"/>
        <charset val="204"/>
      </rPr>
      <t xml:space="preserve">Наличие программмы  воспитания в  образовательной организации, </t>
    </r>
    <r>
      <rPr>
        <b/>
        <sz val="11"/>
        <color rgb="FF000000"/>
        <rFont val="Times New Roman"/>
        <family val="1"/>
        <charset val="204"/>
      </rPr>
      <t xml:space="preserve">реализующей   АОП ДО  </t>
    </r>
  </si>
  <si>
    <r>
      <rPr>
        <b/>
        <sz val="11"/>
        <color rgb="FF000000"/>
        <rFont val="Times New Roman"/>
        <family val="1"/>
        <charset val="204"/>
      </rPr>
      <t>Ссылку</t>
    </r>
    <r>
      <rPr>
        <sz val="11"/>
        <color rgb="FF000000"/>
        <rFont val="Times New Roman"/>
        <family val="1"/>
        <charset val="204"/>
      </rPr>
      <t xml:space="preserve"> на АОП ДО </t>
    </r>
    <r>
      <rPr>
        <b/>
        <sz val="11"/>
        <color rgb="FF000000"/>
        <rFont val="Times New Roman"/>
        <family val="1"/>
        <charset val="204"/>
      </rPr>
      <t>скопировать</t>
    </r>
    <r>
      <rPr>
        <sz val="11"/>
        <color rgb="FF000000"/>
        <rFont val="Times New Roman"/>
        <family val="1"/>
        <charset val="204"/>
      </rPr>
      <t xml:space="preserve"> и вставить в ячейку D538</t>
    </r>
  </si>
  <si>
    <r>
      <rPr>
        <sz val="11"/>
        <color rgb="FF000000"/>
        <rFont val="Times New Roman"/>
        <family val="1"/>
        <charset val="204"/>
      </rPr>
      <t xml:space="preserve">в программу включены  разделы:                                                                        </t>
    </r>
    <r>
      <rPr>
        <b/>
        <sz val="11"/>
        <color rgb="FF000000"/>
        <rFont val="Times New Roman"/>
        <family val="1"/>
        <charset val="204"/>
      </rPr>
      <t xml:space="preserve"> целевой раздел</t>
    </r>
  </si>
  <si>
    <t>Федеральный календарный план воспитательной работы</t>
  </si>
  <si>
    <t>Александровский МО</t>
  </si>
  <si>
    <t>да</t>
  </si>
  <si>
    <t>Андроповский МО</t>
  </si>
  <si>
    <t>нет</t>
  </si>
  <si>
    <t>Апанасенковский МО</t>
  </si>
  <si>
    <t>Арзгирский МО</t>
  </si>
  <si>
    <t>Благодарненский МО</t>
  </si>
  <si>
    <t>Будённовский МО</t>
  </si>
  <si>
    <t xml:space="preserve">казённое </t>
  </si>
  <si>
    <t>Город</t>
  </si>
  <si>
    <t>Георгиевский МО</t>
  </si>
  <si>
    <t xml:space="preserve">бюджетное  </t>
  </si>
  <si>
    <t>Село</t>
  </si>
  <si>
    <t>Грачёвский МО</t>
  </si>
  <si>
    <t xml:space="preserve">автономное </t>
  </si>
  <si>
    <t>Изобильненский МО</t>
  </si>
  <si>
    <t>Ипатовский МО</t>
  </si>
  <si>
    <t>&lt; 30</t>
  </si>
  <si>
    <t>Кировский МО</t>
  </si>
  <si>
    <t>Кочубеевский МО</t>
  </si>
  <si>
    <t>Красногвардейский МО</t>
  </si>
  <si>
    <t>Курский МО</t>
  </si>
  <si>
    <t>есть</t>
  </si>
  <si>
    <t>Левокумский МО</t>
  </si>
  <si>
    <t>Минераловодский МО</t>
  </si>
  <si>
    <t>Нефтекумский МО</t>
  </si>
  <si>
    <t>Новоалександровский МО</t>
  </si>
  <si>
    <t>Новоселицкий МО</t>
  </si>
  <si>
    <t>Петровский МО</t>
  </si>
  <si>
    <t>Предгорный МО</t>
  </si>
  <si>
    <t>Советский МО</t>
  </si>
  <si>
    <t>Степновский МО</t>
  </si>
  <si>
    <t>Труновский МО</t>
  </si>
  <si>
    <t>Туркменский МО</t>
  </si>
  <si>
    <t>Шпаковский МО</t>
  </si>
  <si>
    <t>г. Ессентуки</t>
  </si>
  <si>
    <t>г. Железноводск</t>
  </si>
  <si>
    <t>г. Кисловодск</t>
  </si>
  <si>
    <t>г.Лермонтов</t>
  </si>
  <si>
    <t>г.Невинномысск</t>
  </si>
  <si>
    <t>г. Пятигорск</t>
  </si>
  <si>
    <t>г.Ставрополь</t>
  </si>
  <si>
    <t>«Успех» / Под ред. Н.В. Фединой;</t>
  </si>
  <si>
    <t>"Наустим" / Под ред. О.А. Поваляев ми др.</t>
  </si>
  <si>
    <t>«Детство» / Под ред. Т.И. Бабаевой, А.Г. Гогоберидзе, О.В. Солнцевой</t>
  </si>
  <si>
    <t xml:space="preserve">"Цвет творчества" /Под ред. С.Д. Ермолаев и др. </t>
  </si>
  <si>
    <t>«От рождения до школы» / Под редакцией Н.Е. Вераксы, Т.С. Комаровой, М.А. Васильевой</t>
  </si>
  <si>
    <t>"Обучение грамоте детей дошкольного возраста" / Под ред. Н.В. Нищева</t>
  </si>
  <si>
    <t>"Истоки" / Под ред. Л.А. Парамонова</t>
  </si>
  <si>
    <t xml:space="preserve">"Развитие" / Под Ред. А.И. Булычевой </t>
  </si>
  <si>
    <t>"Радуга" /Под ред. С.Г. Якобсон, Т.И. Гризик, Т.Н. Доронова</t>
  </si>
  <si>
    <t>другая примерная образовательная программа</t>
  </si>
  <si>
    <t>"Монтессори" /Под ред.  Е.А. Хилтунен</t>
  </si>
  <si>
    <t>"Золотой ключик" / Под ред. Г.Г. Кравцова</t>
  </si>
  <si>
    <t>"От звука к букве" / Е.В. Колесникова</t>
  </si>
  <si>
    <t>"Детский сад-дом радости" /Н.М. Крылова</t>
  </si>
  <si>
    <t>"Цветные ладошки" / И.А. Лыкова</t>
  </si>
  <si>
    <t>"Тропинки" / Под ред. В.Т. Кудрявцева</t>
  </si>
  <si>
    <t>"Умные пальчики" / И.А. Лыкова</t>
  </si>
  <si>
    <t>"Теремок" / Под ред. Т.В. Волосовец, И.Л. Кириллова, И.А. Лыковой, О.С. Ушаковой</t>
  </si>
  <si>
    <t>"С чистым сердцем" / Р.Ю. Белоусова, А.Н. Егорова, Ю.С. Калинкина</t>
  </si>
  <si>
    <t>"Ступеньки к школе" / Под. ред М.М. Безруких, Т.А. Филиппова</t>
  </si>
  <si>
    <t>"Веселый Рюкзачок" / А.А. Чеменева, А.Ф. Мельникова, В.С. Волкова</t>
  </si>
  <si>
    <t>"Мозайка" / Под ред. В.Ю. Белькович, Н.В. Гребенкина, И.А. Кильдышева</t>
  </si>
  <si>
    <t>"Формирование культуры безопасности" / Под ред. С.Д. Ермолаев и др.</t>
  </si>
  <si>
    <t>"Первые шаги" /Под ред. Е.О. Смирнова, Л.Н. Галигузова, С.Ю. Мещерякова</t>
  </si>
  <si>
    <t>"Игралочка" / Под ред. Л.Г. петерсон, Е.Е. Кочемасова</t>
  </si>
  <si>
    <t>"Про детей" /Под ред. Е.Г. Юдина, Е.В. Бодрова</t>
  </si>
  <si>
    <t>"Малыши-крепыши" / Под ред. О.В. Бережнова,  В.В. Бойко</t>
  </si>
  <si>
    <t>"Вдохновение" / Под ред. В.К. Загвоздкина, И.Е. Федосовой</t>
  </si>
  <si>
    <t>"Мир без опасности" / И.А. Лыкова</t>
  </si>
  <si>
    <t>"ОткрытиЯ" / Под.ред Е.Г. Юдиной</t>
  </si>
  <si>
    <t>"Расти, малыш"  / Н.В. Нищева, Л.Б. Гавришева, Ю.А. Кириллова</t>
  </si>
  <si>
    <t>"Детский сад 2100" / Под ред. Р.Н. Бунеева</t>
  </si>
  <si>
    <t>"Мир открытий" / Под ред. Л.Г. Петерсон, И.А. Лыковой</t>
  </si>
  <si>
    <t xml:space="preserve">да </t>
  </si>
  <si>
    <t>Муниципальное казенное дошкольное образовательное учреждение "Детский сад №12"</t>
  </si>
  <si>
    <t>МКДОУ "Детский сад №12"</t>
  </si>
  <si>
    <t>http://12dou.ru/</t>
  </si>
  <si>
    <t>Золоторева</t>
  </si>
  <si>
    <t>Татьяна</t>
  </si>
  <si>
    <t>Викторовна</t>
  </si>
  <si>
    <t>detskiisad12.ku4erla@yandex.ru</t>
  </si>
  <si>
    <t>http://12dou.ru/images/фоп.docx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</si>
</sst>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rgb="FF000000"/>
      <name val="Calibri"/>
      <family val="2"/>
      <charset val="1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548235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40C2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202124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BDD7EE"/>
        <bgColor rgb="FFC6D9F1"/>
      </patternFill>
    </fill>
    <fill>
      <patternFill patternType="solid">
        <fgColor rgb="FFC6D9F1"/>
        <bgColor rgb="FFBDD7EE"/>
      </patternFill>
    </fill>
    <fill>
      <patternFill patternType="solid">
        <fgColor rgb="FFF2F2F2"/>
        <bgColor rgb="FFFFFFFF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226">
    <xf numFmtId="0" fontId="0" fillId="0" borderId="0" xfId="0"/>
    <xf numFmtId="0" fontId="1" fillId="2" borderId="2" xfId="1" applyFont="1" applyFill="1" applyBorder="1" applyAlignment="1" applyProtection="1">
      <alignment horizontal="center" vertical="center" wrapText="1"/>
    </xf>
    <xf numFmtId="0" fontId="1" fillId="0" borderId="3" xfId="1" applyFont="1" applyBorder="1" applyAlignment="1" applyProtection="1">
      <alignment horizontal="center" vertical="center"/>
    </xf>
    <xf numFmtId="0" fontId="3" fillId="0" borderId="0" xfId="0" applyFont="1"/>
    <xf numFmtId="0" fontId="4" fillId="0" borderId="0" xfId="1" applyFont="1" applyProtection="1"/>
    <xf numFmtId="0" fontId="3" fillId="0" borderId="0" xfId="1" applyFont="1"/>
    <xf numFmtId="0" fontId="3" fillId="2" borderId="5" xfId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1" fillId="3" borderId="3" xfId="1" applyFont="1" applyFill="1" applyBorder="1" applyAlignment="1" applyProtection="1"/>
    <xf numFmtId="0" fontId="3" fillId="2" borderId="8" xfId="1" applyFont="1" applyFill="1" applyBorder="1" applyAlignment="1" applyProtection="1">
      <alignment horizontal="center" vertical="center" wrapText="1"/>
    </xf>
    <xf numFmtId="0" fontId="3" fillId="4" borderId="6" xfId="1" applyFont="1" applyFill="1" applyBorder="1" applyAlignment="1" applyProtection="1">
      <alignment horizontal="center" vertical="center" wrapText="1"/>
      <protection locked="0"/>
    </xf>
    <xf numFmtId="0" fontId="3" fillId="4" borderId="6" xfId="1" applyFont="1" applyFill="1" applyBorder="1" applyProtection="1"/>
    <xf numFmtId="0" fontId="3" fillId="4" borderId="6" xfId="1" applyFont="1" applyFill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/>
    <xf numFmtId="0" fontId="3" fillId="3" borderId="6" xfId="1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/>
    <xf numFmtId="0" fontId="3" fillId="0" borderId="0" xfId="1" applyFont="1" applyBorder="1" applyAlignment="1" applyProtection="1"/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</xf>
    <xf numFmtId="164" fontId="3" fillId="0" borderId="6" xfId="0" applyNumberFormat="1" applyFont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right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right"/>
    </xf>
    <xf numFmtId="0" fontId="8" fillId="2" borderId="8" xfId="0" applyFont="1" applyFill="1" applyBorder="1" applyAlignment="1" applyProtection="1">
      <alignment horizontal="center" vertical="center"/>
    </xf>
    <xf numFmtId="0" fontId="3" fillId="2" borderId="0" xfId="0" applyFont="1" applyFill="1"/>
    <xf numFmtId="0" fontId="9" fillId="2" borderId="16" xfId="0" applyFont="1" applyFill="1" applyBorder="1" applyAlignment="1" applyProtection="1">
      <alignment horizontal="right" vertical="center"/>
    </xf>
    <xf numFmtId="0" fontId="1" fillId="2" borderId="16" xfId="0" applyFont="1" applyFill="1" applyBorder="1" applyAlignment="1" applyProtection="1">
      <alignment horizontal="right" vertical="center" wrapText="1"/>
    </xf>
    <xf numFmtId="0" fontId="3" fillId="0" borderId="0" xfId="0" applyFont="1" applyAlignment="1"/>
    <xf numFmtId="0" fontId="3" fillId="2" borderId="19" xfId="0" applyFont="1" applyFill="1" applyBorder="1" applyAlignment="1" applyProtection="1">
      <alignment horizontal="right" vertical="center" wrapText="1"/>
    </xf>
    <xf numFmtId="0" fontId="3" fillId="2" borderId="5" xfId="0" applyFont="1" applyFill="1" applyBorder="1" applyAlignment="1" applyProtection="1">
      <alignment horizontal="center"/>
    </xf>
    <xf numFmtId="0" fontId="3" fillId="2" borderId="16" xfId="0" applyFont="1" applyFill="1" applyBorder="1" applyAlignment="1" applyProtection="1">
      <alignment horizontal="right"/>
    </xf>
    <xf numFmtId="0" fontId="3" fillId="2" borderId="16" xfId="0" applyFont="1" applyFill="1" applyBorder="1" applyAlignment="1" applyProtection="1">
      <alignment horizontal="right" wrapText="1"/>
    </xf>
    <xf numFmtId="0" fontId="1" fillId="2" borderId="16" xfId="0" applyFont="1" applyFill="1" applyBorder="1" applyAlignment="1" applyProtection="1">
      <alignment horizontal="right"/>
    </xf>
    <xf numFmtId="0" fontId="1" fillId="2" borderId="17" xfId="0" applyFont="1" applyFill="1" applyBorder="1" applyAlignment="1" applyProtection="1">
      <alignment horizontal="right"/>
    </xf>
    <xf numFmtId="0" fontId="10" fillId="2" borderId="19" xfId="0" applyFont="1" applyFill="1" applyBorder="1" applyAlignment="1" applyProtection="1">
      <alignment horizontal="right"/>
    </xf>
    <xf numFmtId="0" fontId="3" fillId="2" borderId="16" xfId="0" applyFont="1" applyFill="1" applyBorder="1" applyAlignment="1" applyProtection="1">
      <alignment horizontal="right" vertical="top" wrapText="1"/>
    </xf>
    <xf numFmtId="0" fontId="5" fillId="2" borderId="8" xfId="1" applyFont="1" applyFill="1" applyBorder="1" applyAlignment="1">
      <alignment horizontal="center" vertical="center"/>
    </xf>
    <xf numFmtId="1" fontId="3" fillId="3" borderId="6" xfId="1" applyNumberFormat="1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right" vertical="top" wrapText="1"/>
    </xf>
    <xf numFmtId="0" fontId="5" fillId="2" borderId="12" xfId="1" applyFont="1" applyFill="1" applyBorder="1" applyAlignment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right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right"/>
    </xf>
    <xf numFmtId="0" fontId="1" fillId="2" borderId="19" xfId="0" applyFont="1" applyFill="1" applyBorder="1" applyAlignment="1" applyProtection="1">
      <alignment horizontal="right"/>
    </xf>
    <xf numFmtId="0" fontId="3" fillId="2" borderId="16" xfId="0" applyFont="1" applyFill="1" applyBorder="1" applyAlignment="1" applyProtection="1">
      <alignment horizontal="right" vertical="center" wrapText="1"/>
    </xf>
    <xf numFmtId="0" fontId="3" fillId="2" borderId="17" xfId="0" applyFont="1" applyFill="1" applyBorder="1" applyAlignment="1" applyProtection="1">
      <alignment horizontal="right" vertical="center" wrapText="1"/>
    </xf>
    <xf numFmtId="0" fontId="1" fillId="2" borderId="19" xfId="0" applyFont="1" applyFill="1" applyBorder="1" applyAlignment="1" applyProtection="1">
      <alignment horizontal="right" vertical="center" wrapText="1"/>
    </xf>
    <xf numFmtId="0" fontId="3" fillId="2" borderId="19" xfId="0" applyFont="1" applyFill="1" applyBorder="1" applyAlignment="1" applyProtection="1">
      <alignment horizontal="right"/>
    </xf>
    <xf numFmtId="0" fontId="3" fillId="2" borderId="17" xfId="0" applyFont="1" applyFill="1" applyBorder="1" applyAlignment="1" applyProtection="1">
      <alignment horizontal="right" wrapText="1"/>
    </xf>
    <xf numFmtId="0" fontId="5" fillId="2" borderId="12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right" wrapText="1"/>
    </xf>
    <xf numFmtId="0" fontId="1" fillId="2" borderId="16" xfId="0" applyFont="1" applyFill="1" applyBorder="1" applyAlignment="1" applyProtection="1">
      <alignment horizontal="right" wrapText="1"/>
    </xf>
    <xf numFmtId="0" fontId="11" fillId="2" borderId="19" xfId="0" applyFont="1" applyFill="1" applyBorder="1" applyAlignment="1" applyProtection="1">
      <alignment horizontal="right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right" wrapText="1"/>
    </xf>
    <xf numFmtId="0" fontId="11" fillId="2" borderId="19" xfId="0" applyFont="1" applyFill="1" applyBorder="1" applyAlignment="1">
      <alignment horizontal="right" vertical="center" wrapText="1"/>
    </xf>
    <xf numFmtId="0" fontId="5" fillId="2" borderId="5" xfId="1" applyFont="1" applyFill="1" applyBorder="1" applyAlignment="1">
      <alignment horizontal="center" vertical="center"/>
    </xf>
    <xf numFmtId="164" fontId="3" fillId="2" borderId="6" xfId="1" applyNumberFormat="1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>
      <alignment horizontal="right" vertical="center" wrapText="1"/>
    </xf>
    <xf numFmtId="0" fontId="4" fillId="0" borderId="0" xfId="0" applyFont="1"/>
    <xf numFmtId="0" fontId="11" fillId="2" borderId="16" xfId="0" applyFont="1" applyFill="1" applyBorder="1" applyAlignment="1">
      <alignment horizontal="right" vertical="center" wrapText="1"/>
    </xf>
    <xf numFmtId="0" fontId="5" fillId="2" borderId="17" xfId="0" applyFont="1" applyFill="1" applyBorder="1" applyAlignment="1">
      <alignment horizontal="righ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 applyProtection="1">
      <alignment horizontal="left" vertical="center" wrapText="1"/>
    </xf>
    <xf numFmtId="1" fontId="5" fillId="4" borderId="6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/>
    <xf numFmtId="1" fontId="4" fillId="0" borderId="0" xfId="0" applyNumberFormat="1" applyFont="1"/>
    <xf numFmtId="0" fontId="5" fillId="4" borderId="6" xfId="1" applyFont="1" applyFill="1" applyBorder="1" applyAlignment="1" applyProtection="1">
      <alignment horizontal="center" vertical="center"/>
      <protection locked="0"/>
    </xf>
    <xf numFmtId="0" fontId="3" fillId="2" borderId="5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5" fillId="2" borderId="17" xfId="0" applyFont="1" applyFill="1" applyBorder="1" applyAlignment="1" applyProtection="1">
      <alignment horizontal="righ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13" fillId="0" borderId="19" xfId="0" applyFont="1" applyBorder="1" applyAlignment="1">
      <alignment horizontal="right"/>
    </xf>
    <xf numFmtId="0" fontId="3" fillId="2" borderId="17" xfId="0" applyFont="1" applyFill="1" applyBorder="1" applyAlignment="1">
      <alignment horizontal="right" vertical="center" wrapText="1"/>
    </xf>
    <xf numFmtId="0" fontId="5" fillId="2" borderId="19" xfId="0" applyFont="1" applyFill="1" applyBorder="1" applyAlignment="1">
      <alignment horizontal="right" vertical="center" wrapText="1"/>
    </xf>
    <xf numFmtId="0" fontId="5" fillId="2" borderId="5" xfId="1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3" fillId="2" borderId="19" xfId="1" applyFont="1" applyFill="1" applyBorder="1" applyAlignment="1" applyProtection="1">
      <alignment horizontal="right" vertical="center" wrapText="1"/>
    </xf>
    <xf numFmtId="0" fontId="3" fillId="2" borderId="16" xfId="1" applyFont="1" applyFill="1" applyBorder="1" applyAlignment="1" applyProtection="1">
      <alignment horizontal="right" vertical="center" wrapText="1"/>
    </xf>
    <xf numFmtId="164" fontId="3" fillId="0" borderId="6" xfId="1" applyNumberFormat="1" applyFont="1" applyBorder="1" applyAlignment="1" applyProtection="1">
      <alignment horizontal="center" vertical="center"/>
    </xf>
    <xf numFmtId="0" fontId="3" fillId="0" borderId="0" xfId="0" applyFont="1" applyProtection="1"/>
    <xf numFmtId="0" fontId="3" fillId="2" borderId="0" xfId="0" applyFont="1" applyFill="1" applyProtection="1"/>
    <xf numFmtId="0" fontId="5" fillId="2" borderId="16" xfId="0" applyFont="1" applyFill="1" applyBorder="1" applyAlignment="1" applyProtection="1">
      <alignment horizontal="right" wrapText="1"/>
    </xf>
    <xf numFmtId="0" fontId="3" fillId="5" borderId="6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Protection="1"/>
    <xf numFmtId="0" fontId="3" fillId="2" borderId="12" xfId="0" applyFont="1" applyFill="1" applyBorder="1" applyAlignment="1" applyProtection="1">
      <alignment horizontal="center" vertical="center" wrapText="1"/>
    </xf>
    <xf numFmtId="0" fontId="3" fillId="0" borderId="0" xfId="0" applyFont="1" applyBorder="1" applyProtection="1"/>
    <xf numFmtId="0" fontId="5" fillId="0" borderId="0" xfId="0" applyFont="1"/>
    <xf numFmtId="0" fontId="5" fillId="2" borderId="0" xfId="0" applyFont="1" applyFill="1"/>
    <xf numFmtId="0" fontId="11" fillId="2" borderId="1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 applyProtection="1">
      <alignment horizontal="center" wrapText="1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11" fillId="2" borderId="16" xfId="1" applyFont="1" applyFill="1" applyBorder="1" applyAlignment="1">
      <alignment horizontal="right" vertical="center" wrapText="1"/>
    </xf>
    <xf numFmtId="0" fontId="5" fillId="2" borderId="17" xfId="1" applyFont="1" applyFill="1" applyBorder="1" applyAlignment="1">
      <alignment horizontal="right" vertical="center" wrapText="1"/>
    </xf>
    <xf numFmtId="0" fontId="11" fillId="2" borderId="19" xfId="1" applyFont="1" applyFill="1" applyBorder="1" applyAlignment="1">
      <alignment horizontal="left" vertical="center" wrapText="1"/>
    </xf>
    <xf numFmtId="0" fontId="11" fillId="2" borderId="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right" vertical="center" wrapText="1"/>
    </xf>
    <xf numFmtId="164" fontId="3" fillId="0" borderId="16" xfId="1" applyNumberFormat="1" applyFont="1" applyBorder="1" applyAlignment="1" applyProtection="1">
      <alignment horizontal="center"/>
    </xf>
    <xf numFmtId="0" fontId="11" fillId="2" borderId="16" xfId="1" applyFont="1" applyFill="1" applyBorder="1" applyAlignment="1">
      <alignment horizontal="left" vertical="center" wrapText="1"/>
    </xf>
    <xf numFmtId="0" fontId="12" fillId="2" borderId="16" xfId="1" applyFont="1" applyFill="1" applyBorder="1" applyAlignment="1">
      <alignment horizontal="center" wrapText="1"/>
    </xf>
    <xf numFmtId="0" fontId="12" fillId="2" borderId="8" xfId="1" applyFont="1" applyFill="1" applyBorder="1" applyAlignment="1">
      <alignment horizontal="center"/>
    </xf>
    <xf numFmtId="0" fontId="12" fillId="0" borderId="23" xfId="0" applyFont="1" applyBorder="1" applyAlignment="1">
      <alignment horizontal="center" vertical="center"/>
    </xf>
    <xf numFmtId="0" fontId="16" fillId="0" borderId="0" xfId="0" applyFont="1"/>
    <xf numFmtId="0" fontId="11" fillId="2" borderId="24" xfId="1" applyFont="1" applyFill="1" applyBorder="1" applyAlignment="1">
      <alignment horizontal="center" vertical="center"/>
    </xf>
    <xf numFmtId="1" fontId="11" fillId="0" borderId="6" xfId="0" applyNumberFormat="1" applyFont="1" applyBorder="1" applyAlignment="1" applyProtection="1">
      <alignment horizontal="center" vertical="center"/>
    </xf>
    <xf numFmtId="0" fontId="11" fillId="2" borderId="19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5" fillId="2" borderId="8" xfId="1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right" vertical="center"/>
    </xf>
    <xf numFmtId="0" fontId="11" fillId="2" borderId="16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right" vertical="distributed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right" vertical="distributed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right" vertical="distributed" wrapText="1"/>
    </xf>
    <xf numFmtId="0" fontId="3" fillId="0" borderId="23" xfId="0" applyFont="1" applyBorder="1" applyAlignment="1">
      <alignment horizontal="center" vertical="center"/>
    </xf>
    <xf numFmtId="0" fontId="5" fillId="2" borderId="19" xfId="0" applyFont="1" applyFill="1" applyBorder="1" applyAlignment="1" applyProtection="1">
      <alignment horizontal="right" vertical="distributed" wrapText="1"/>
    </xf>
    <xf numFmtId="0" fontId="5" fillId="2" borderId="16" xfId="0" applyFont="1" applyFill="1" applyBorder="1" applyAlignment="1" applyProtection="1">
      <alignment horizontal="right" vertical="distributed" wrapText="1"/>
    </xf>
    <xf numFmtId="0" fontId="5" fillId="2" borderId="17" xfId="0" applyFont="1" applyFill="1" applyBorder="1" applyAlignment="1" applyProtection="1">
      <alignment horizontal="right" vertical="distributed" wrapText="1"/>
    </xf>
    <xf numFmtId="0" fontId="5" fillId="2" borderId="5" xfId="0" applyFont="1" applyFill="1" applyBorder="1" applyAlignment="1" applyProtection="1">
      <alignment horizontal="center" vertical="center"/>
    </xf>
    <xf numFmtId="0" fontId="17" fillId="2" borderId="19" xfId="0" applyFont="1" applyFill="1" applyBorder="1" applyAlignment="1" applyProtection="1">
      <alignment horizontal="right" vertical="distributed" wrapText="1"/>
    </xf>
    <xf numFmtId="0" fontId="17" fillId="2" borderId="16" xfId="0" applyFont="1" applyFill="1" applyBorder="1" applyAlignment="1" applyProtection="1">
      <alignment horizontal="right" vertical="distributed" wrapText="1"/>
    </xf>
    <xf numFmtId="0" fontId="1" fillId="2" borderId="19" xfId="0" applyFont="1" applyFill="1" applyBorder="1" applyAlignment="1" applyProtection="1">
      <alignment horizontal="right" vertical="distributed" wrapText="1"/>
    </xf>
    <xf numFmtId="0" fontId="3" fillId="2" borderId="2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right" vertical="distributed" wrapText="1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1" fontId="3" fillId="6" borderId="6" xfId="1" applyNumberFormat="1" applyFont="1" applyFill="1" applyBorder="1" applyAlignment="1" applyProtection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5" fillId="2" borderId="27" xfId="1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9" xfId="0" applyFont="1" applyBorder="1" applyAlignment="1">
      <alignment horizontal="right" vertical="top" wrapText="1"/>
    </xf>
    <xf numFmtId="0" fontId="3" fillId="0" borderId="16" xfId="0" applyFont="1" applyBorder="1" applyAlignment="1">
      <alignment horizontal="right" wrapText="1"/>
    </xf>
    <xf numFmtId="0" fontId="11" fillId="0" borderId="16" xfId="0" applyFont="1" applyBorder="1" applyAlignment="1">
      <alignment horizontal="right" wrapText="1"/>
    </xf>
    <xf numFmtId="0" fontId="5" fillId="0" borderId="16" xfId="0" applyFont="1" applyBorder="1" applyAlignment="1">
      <alignment horizontal="right" wrapText="1"/>
    </xf>
    <xf numFmtId="0" fontId="5" fillId="0" borderId="17" xfId="0" applyFont="1" applyBorder="1" applyAlignment="1">
      <alignment horizontal="right" wrapText="1"/>
    </xf>
    <xf numFmtId="0" fontId="3" fillId="2" borderId="29" xfId="0" applyFont="1" applyFill="1" applyBorder="1" applyAlignment="1" applyProtection="1">
      <alignment horizontal="center" vertical="center"/>
    </xf>
    <xf numFmtId="0" fontId="5" fillId="0" borderId="30" xfId="0" applyFont="1" applyBorder="1" applyAlignment="1">
      <alignment horizontal="right" wrapText="1"/>
    </xf>
    <xf numFmtId="0" fontId="3" fillId="0" borderId="0" xfId="0" applyFont="1" applyAlignment="1">
      <alignment horizontal="left"/>
    </xf>
    <xf numFmtId="0" fontId="3" fillId="5" borderId="6" xfId="1" applyFont="1" applyFill="1" applyBorder="1" applyAlignment="1" applyProtection="1">
      <alignment horizontal="center" vertical="center"/>
      <protection locked="0"/>
    </xf>
    <xf numFmtId="164" fontId="5" fillId="2" borderId="6" xfId="0" applyNumberFormat="1" applyFont="1" applyFill="1" applyBorder="1" applyAlignment="1" applyProtection="1">
      <alignment horizontal="center" vertical="center"/>
    </xf>
    <xf numFmtId="0" fontId="5" fillId="2" borderId="26" xfId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left" vertical="center" wrapText="1"/>
    </xf>
    <xf numFmtId="0" fontId="5" fillId="2" borderId="16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 applyProtection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5" fillId="2" borderId="32" xfId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right" wrapText="1"/>
    </xf>
    <xf numFmtId="0" fontId="1" fillId="2" borderId="16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/>
    </xf>
    <xf numFmtId="0" fontId="3" fillId="3" borderId="33" xfId="1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top" wrapText="1"/>
    </xf>
    <xf numFmtId="2" fontId="1" fillId="2" borderId="18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</xf>
    <xf numFmtId="0" fontId="11" fillId="2" borderId="18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distributed" wrapText="1"/>
    </xf>
    <xf numFmtId="0" fontId="11" fillId="2" borderId="18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3" fillId="2" borderId="16" xfId="0" applyFont="1" applyFill="1" applyBorder="1" applyAlignment="1" applyProtection="1">
      <alignment horizontal="right" vertical="distributed" wrapText="1"/>
    </xf>
    <xf numFmtId="0" fontId="3" fillId="2" borderId="17" xfId="0" applyFont="1" applyFill="1" applyBorder="1" applyAlignment="1" applyProtection="1">
      <alignment horizontal="right" vertical="distributed" wrapText="1"/>
    </xf>
    <xf numFmtId="0" fontId="11" fillId="2" borderId="1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 applyProtection="1">
      <alignment horizontal="right" vertical="center" wrapText="1"/>
    </xf>
    <xf numFmtId="0" fontId="3" fillId="2" borderId="17" xfId="0" applyFont="1" applyFill="1" applyBorder="1" applyAlignment="1" applyProtection="1">
      <alignment horizontal="right" vertical="center"/>
    </xf>
    <xf numFmtId="0" fontId="1" fillId="2" borderId="18" xfId="1" applyFont="1" applyFill="1" applyBorder="1" applyAlignment="1" applyProtection="1">
      <alignment horizontal="center" vertical="center" wrapText="1"/>
    </xf>
    <xf numFmtId="0" fontId="3" fillId="2" borderId="16" xfId="1" applyFont="1" applyFill="1" applyBorder="1" applyAlignment="1" applyProtection="1">
      <alignment horizontal="right" vertical="center" wrapText="1"/>
    </xf>
    <xf numFmtId="0" fontId="3" fillId="2" borderId="17" xfId="1" applyFont="1" applyFill="1" applyBorder="1" applyAlignment="1" applyProtection="1">
      <alignment horizontal="right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right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 applyProtection="1">
      <alignment horizontal="right" vertical="center" wrapText="1"/>
    </xf>
    <xf numFmtId="0" fontId="5" fillId="2" borderId="16" xfId="0" applyFont="1" applyFill="1" applyBorder="1" applyAlignment="1" applyProtection="1">
      <alignment horizontal="right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 applyProtection="1">
      <alignment horizontal="right" vertical="center" wrapText="1"/>
    </xf>
    <xf numFmtId="0" fontId="5" fillId="2" borderId="17" xfId="0" applyFont="1" applyFill="1" applyBorder="1" applyAlignment="1" applyProtection="1">
      <alignment horizontal="right" vertical="center" wrapText="1"/>
    </xf>
    <xf numFmtId="0" fontId="11" fillId="2" borderId="16" xfId="0" applyFont="1" applyFill="1" applyBorder="1" applyAlignment="1" applyProtection="1">
      <alignment horizontal="right" vertical="center" wrapText="1"/>
    </xf>
    <xf numFmtId="0" fontId="5" fillId="2" borderId="19" xfId="0" applyFont="1" applyFill="1" applyBorder="1" applyAlignment="1" applyProtection="1">
      <alignment horizontal="left" vertical="center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11" fillId="2" borderId="17" xfId="0" applyFont="1" applyFill="1" applyBorder="1" applyAlignment="1" applyProtection="1">
      <alignment horizontal="right" vertical="center" wrapText="1"/>
    </xf>
    <xf numFmtId="0" fontId="5" fillId="2" borderId="17" xfId="0" applyFont="1" applyFill="1" applyBorder="1" applyAlignment="1" applyProtection="1">
      <alignment horizontal="left" vertical="center" wrapText="1"/>
    </xf>
    <xf numFmtId="0" fontId="1" fillId="2" borderId="18" xfId="0" applyFont="1" applyFill="1" applyBorder="1" applyAlignment="1" applyProtection="1">
      <alignment horizontal="right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right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0" fontId="9" fillId="2" borderId="16" xfId="0" applyFont="1" applyFill="1" applyBorder="1" applyAlignment="1" applyProtection="1">
      <alignment horizontal="right" vertical="center"/>
    </xf>
    <xf numFmtId="0" fontId="8" fillId="2" borderId="16" xfId="0" applyFont="1" applyFill="1" applyBorder="1" applyAlignment="1" applyProtection="1">
      <alignment horizontal="right" vertical="center"/>
    </xf>
    <xf numFmtId="0" fontId="1" fillId="2" borderId="16" xfId="0" applyFont="1" applyFill="1" applyBorder="1" applyAlignment="1" applyProtection="1">
      <alignment horizontal="right" vertical="center"/>
    </xf>
    <xf numFmtId="0" fontId="3" fillId="2" borderId="16" xfId="0" applyFont="1" applyFill="1" applyBorder="1" applyAlignment="1" applyProtection="1">
      <alignment horizontal="right" vertical="center"/>
    </xf>
    <xf numFmtId="0" fontId="1" fillId="2" borderId="16" xfId="0" applyFont="1" applyFill="1" applyBorder="1" applyAlignment="1" applyProtection="1">
      <alignment horizontal="right" vertical="center" wrapText="1"/>
    </xf>
    <xf numFmtId="0" fontId="3" fillId="2" borderId="7" xfId="0" applyFont="1" applyFill="1" applyBorder="1" applyAlignment="1" applyProtection="1">
      <alignment horizontal="right" vertical="center" wrapText="1"/>
    </xf>
    <xf numFmtId="0" fontId="1" fillId="2" borderId="7" xfId="0" applyFont="1" applyFill="1" applyBorder="1" applyAlignment="1" applyProtection="1">
      <alignment horizontal="right" vertical="center" wrapText="1"/>
    </xf>
    <xf numFmtId="0" fontId="3" fillId="2" borderId="7" xfId="0" applyFont="1" applyFill="1" applyBorder="1" applyAlignment="1" applyProtection="1">
      <alignment horizontal="right" vertical="top" wrapText="1"/>
    </xf>
    <xf numFmtId="0" fontId="3" fillId="2" borderId="7" xfId="0" applyFont="1" applyFill="1" applyBorder="1" applyAlignment="1" applyProtection="1">
      <alignment horizontal="right"/>
    </xf>
    <xf numFmtId="0" fontId="1" fillId="2" borderId="7" xfId="0" applyFont="1" applyFill="1" applyBorder="1" applyAlignment="1" applyProtection="1">
      <alignment horizontal="right" vertical="center"/>
    </xf>
    <xf numFmtId="0" fontId="3" fillId="2" borderId="11" xfId="0" applyFont="1" applyFill="1" applyBorder="1" applyAlignment="1" applyProtection="1">
      <alignment horizontal="right" vertical="center"/>
    </xf>
    <xf numFmtId="0" fontId="1" fillId="2" borderId="7" xfId="1" applyFont="1" applyFill="1" applyBorder="1" applyAlignment="1" applyProtection="1">
      <alignment horizontal="right"/>
    </xf>
    <xf numFmtId="0" fontId="3" fillId="2" borderId="7" xfId="1" applyFont="1" applyFill="1" applyBorder="1" applyAlignment="1" applyProtection="1">
      <alignment horizontal="right"/>
    </xf>
    <xf numFmtId="0" fontId="3" fillId="2" borderId="7" xfId="1" applyFont="1" applyFill="1" applyBorder="1" applyAlignment="1" applyProtection="1">
      <alignment horizontal="right" wrapText="1"/>
    </xf>
    <xf numFmtId="0" fontId="1" fillId="2" borderId="7" xfId="1" applyFont="1" applyFill="1" applyBorder="1" applyAlignment="1" applyProtection="1">
      <alignment horizontal="right" wrapText="1"/>
    </xf>
    <xf numFmtId="0" fontId="3" fillId="2" borderId="10" xfId="1" applyFont="1" applyFill="1" applyBorder="1" applyAlignment="1" applyProtection="1">
      <alignment horizontal="right" wrapText="1"/>
    </xf>
    <xf numFmtId="0" fontId="3" fillId="2" borderId="4" xfId="0" applyFont="1" applyFill="1" applyBorder="1" applyAlignment="1" applyProtection="1">
      <alignment horizontal="right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4" xfId="1" applyFont="1" applyFill="1" applyBorder="1" applyAlignment="1" applyProtection="1">
      <alignment horizontal="right" vertical="center" wrapText="1"/>
    </xf>
    <xf numFmtId="0" fontId="3" fillId="2" borderId="7" xfId="1" applyFont="1" applyFill="1" applyBorder="1" applyAlignment="1" applyProtection="1">
      <alignment horizontal="right" vertical="center" wrapText="1"/>
    </xf>
    <xf numFmtId="0" fontId="3" fillId="2" borderId="7" xfId="1" applyFont="1" applyFill="1" applyBorder="1" applyAlignment="1" applyProtection="1">
      <alignment horizontal="right" vertical="top" wrapText="1"/>
    </xf>
  </cellXfs>
  <cellStyles count="2">
    <cellStyle name="Обычный" xfId="0" builtinId="0"/>
    <cellStyle name="Пояснение" xfId="1" builtinId="53" customBuiltin="1"/>
  </cellStyles>
  <dxfs count="32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40C28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DD7EE"/>
      <rgbColor rgb="FFFF99CC"/>
      <rgbColor rgb="FFCC99FF"/>
      <rgbColor rgb="FFFFCCCC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548235"/>
      <rgbColor rgb="FF202124"/>
      <rgbColor rgb="FF22272F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Y542"/>
  <sheetViews>
    <sheetView tabSelected="1" topLeftCell="A523" zoomScaleNormal="100" workbookViewId="0">
      <selection activeCell="D314" sqref="D314"/>
    </sheetView>
  </sheetViews>
  <sheetFormatPr defaultRowHeight="14.4"/>
  <cols>
    <col min="1" max="1" width="23" customWidth="1"/>
    <col min="2" max="2" width="64.88671875" customWidth="1"/>
    <col min="3" max="3" width="12.33203125" customWidth="1"/>
    <col min="4" max="4" width="37.5546875" customWidth="1"/>
    <col min="5" max="6" width="9.109375" customWidth="1"/>
    <col min="7" max="7" width="41.44140625" customWidth="1"/>
    <col min="8" max="77" width="9.109375" customWidth="1"/>
    <col min="78" max="1025" width="8.6640625" customWidth="1"/>
  </cols>
  <sheetData>
    <row r="1" spans="1:77" ht="27.6">
      <c r="A1" s="222" t="s">
        <v>0</v>
      </c>
      <c r="B1" s="222"/>
      <c r="C1" s="1" t="s">
        <v>1</v>
      </c>
      <c r="D1" s="2" t="s">
        <v>2</v>
      </c>
      <c r="E1" s="3"/>
      <c r="F1" s="4" t="s">
        <v>3</v>
      </c>
      <c r="G1" s="5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</row>
    <row r="2" spans="1:77" ht="15" customHeight="1">
      <c r="A2" s="223" t="s">
        <v>4</v>
      </c>
      <c r="B2" s="223"/>
      <c r="C2" s="6" t="s">
        <v>5</v>
      </c>
      <c r="D2" s="7"/>
      <c r="E2" s="3"/>
      <c r="F2" s="8" t="s">
        <v>6</v>
      </c>
      <c r="G2" s="3" t="s">
        <v>7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</row>
    <row r="3" spans="1:77" ht="15" customHeight="1">
      <c r="A3" s="224" t="s">
        <v>8</v>
      </c>
      <c r="B3" s="224"/>
      <c r="C3" s="9" t="s">
        <v>9</v>
      </c>
      <c r="D3" s="10" t="s">
        <v>587</v>
      </c>
      <c r="E3" s="3"/>
      <c r="F3" s="11" t="s">
        <v>10</v>
      </c>
      <c r="G3" s="3" t="s">
        <v>11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</row>
    <row r="4" spans="1:77" ht="15" customHeight="1">
      <c r="A4" s="224" t="s">
        <v>12</v>
      </c>
      <c r="B4" s="224"/>
      <c r="C4" s="9" t="s">
        <v>13</v>
      </c>
      <c r="D4" s="12" t="s">
        <v>588</v>
      </c>
      <c r="E4" s="3"/>
      <c r="F4" s="13" t="s">
        <v>14</v>
      </c>
      <c r="G4" s="3" t="s">
        <v>15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</row>
    <row r="5" spans="1:77" ht="15.75" customHeight="1">
      <c r="A5" s="225" t="s">
        <v>16</v>
      </c>
      <c r="B5" s="225"/>
      <c r="C5" s="9" t="s">
        <v>5</v>
      </c>
      <c r="D5" s="14"/>
      <c r="E5" s="3"/>
      <c r="F5" s="15" t="e">
        <f>D7-D8-D10-D12-D14</f>
        <v>#VALUE!</v>
      </c>
      <c r="G5" s="3" t="s">
        <v>17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</row>
    <row r="6" spans="1:77" ht="15.75" customHeight="1">
      <c r="A6" s="218" t="s">
        <v>18</v>
      </c>
      <c r="B6" s="218"/>
      <c r="C6" s="9" t="s">
        <v>5</v>
      </c>
      <c r="D6" s="14"/>
      <c r="E6" s="3"/>
      <c r="F6" s="15">
        <v>1</v>
      </c>
      <c r="G6" s="3" t="s">
        <v>19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</row>
    <row r="7" spans="1:77" ht="30" customHeight="1">
      <c r="A7" s="218" t="s">
        <v>20</v>
      </c>
      <c r="B7" s="218"/>
      <c r="C7" s="9" t="s">
        <v>21</v>
      </c>
      <c r="D7" s="12" t="s">
        <v>589</v>
      </c>
      <c r="E7" s="3"/>
      <c r="F7" s="3"/>
      <c r="G7" s="3" t="s">
        <v>22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</row>
    <row r="8" spans="1:77" ht="15" customHeight="1">
      <c r="A8" s="218" t="s">
        <v>23</v>
      </c>
      <c r="B8" s="218"/>
      <c r="C8" s="9" t="s">
        <v>24</v>
      </c>
      <c r="D8" s="12" t="s">
        <v>590</v>
      </c>
      <c r="E8" s="3"/>
      <c r="F8" s="1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</row>
    <row r="9" spans="1:77">
      <c r="A9" s="216" t="s">
        <v>25</v>
      </c>
      <c r="B9" s="216"/>
      <c r="C9" s="9" t="s">
        <v>24</v>
      </c>
      <c r="D9" s="12" t="s">
        <v>591</v>
      </c>
      <c r="E9" s="3"/>
      <c r="F9" s="5"/>
      <c r="G9" s="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</row>
    <row r="10" spans="1:77">
      <c r="A10" s="216" t="s">
        <v>26</v>
      </c>
      <c r="B10" s="216"/>
      <c r="C10" s="9" t="s">
        <v>24</v>
      </c>
      <c r="D10" s="12" t="s">
        <v>592</v>
      </c>
      <c r="E10" s="3"/>
      <c r="F10" s="5"/>
      <c r="G10" s="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</row>
    <row r="11" spans="1:77">
      <c r="A11" s="217" t="s">
        <v>27</v>
      </c>
      <c r="B11" s="217"/>
      <c r="C11" s="9" t="s">
        <v>24</v>
      </c>
      <c r="D11" s="12">
        <v>88656536823</v>
      </c>
      <c r="E11" s="3"/>
      <c r="F11" s="5"/>
      <c r="G11" s="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</row>
    <row r="12" spans="1:77" ht="27.6">
      <c r="A12" s="217" t="s">
        <v>28</v>
      </c>
      <c r="B12" s="217"/>
      <c r="C12" s="9" t="s">
        <v>21</v>
      </c>
      <c r="D12" s="12" t="s">
        <v>593</v>
      </c>
      <c r="E12" s="3"/>
      <c r="F12" s="5"/>
      <c r="G12" s="5" t="s">
        <v>29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</row>
    <row r="13" spans="1:77" ht="15" customHeight="1">
      <c r="A13" s="218" t="s">
        <v>30</v>
      </c>
      <c r="B13" s="218"/>
      <c r="C13" s="9" t="s">
        <v>24</v>
      </c>
      <c r="D13" s="12"/>
      <c r="E13" s="3"/>
      <c r="F13" s="5"/>
      <c r="G13" s="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</row>
    <row r="14" spans="1:77" ht="15" customHeight="1">
      <c r="A14" s="219" t="s">
        <v>25</v>
      </c>
      <c r="B14" s="219"/>
      <c r="C14" s="9" t="s">
        <v>24</v>
      </c>
      <c r="D14" s="12"/>
      <c r="E14" s="3"/>
      <c r="F14" s="5"/>
      <c r="G14" s="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</row>
    <row r="15" spans="1:77" ht="15" customHeight="1">
      <c r="A15" s="219" t="s">
        <v>26</v>
      </c>
      <c r="B15" s="219"/>
      <c r="C15" s="9" t="s">
        <v>24</v>
      </c>
      <c r="D15" s="12"/>
      <c r="E15" s="3"/>
      <c r="F15" s="5"/>
      <c r="G15" s="5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</row>
    <row r="16" spans="1:77">
      <c r="A16" s="217" t="s">
        <v>27</v>
      </c>
      <c r="B16" s="217"/>
      <c r="C16" s="9" t="s">
        <v>24</v>
      </c>
      <c r="D16" s="12"/>
      <c r="E16" s="3"/>
      <c r="F16" s="5"/>
      <c r="G16" s="5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</row>
    <row r="17" spans="1:77" ht="30.75" customHeight="1">
      <c r="A17" s="220" t="s">
        <v>28</v>
      </c>
      <c r="B17" s="220"/>
      <c r="C17" s="17" t="s">
        <v>21</v>
      </c>
      <c r="D17" s="12"/>
      <c r="E17" s="3"/>
      <c r="F17" s="5"/>
      <c r="G17" s="5" t="s">
        <v>31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</row>
    <row r="18" spans="1:77">
      <c r="A18" s="221" t="s">
        <v>32</v>
      </c>
      <c r="B18" s="221"/>
      <c r="C18" s="18" t="s">
        <v>33</v>
      </c>
      <c r="D18" s="19">
        <v>149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</row>
    <row r="19" spans="1:77" ht="15" customHeight="1">
      <c r="A19" s="210" t="s">
        <v>34</v>
      </c>
      <c r="B19" s="210"/>
      <c r="C19" s="20" t="s">
        <v>33</v>
      </c>
      <c r="D19" s="19">
        <v>1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</row>
    <row r="20" spans="1:77" ht="15" customHeight="1">
      <c r="A20" s="210" t="s">
        <v>35</v>
      </c>
      <c r="B20" s="210"/>
      <c r="C20" s="20" t="s">
        <v>36</v>
      </c>
      <c r="D20" s="19">
        <v>1200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</row>
    <row r="21" spans="1:77" ht="15" customHeight="1">
      <c r="A21" s="210" t="s">
        <v>37</v>
      </c>
      <c r="B21" s="210"/>
      <c r="C21" s="20" t="s">
        <v>36</v>
      </c>
      <c r="D21" s="19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</row>
    <row r="22" spans="1:77" ht="15" customHeight="1">
      <c r="A22" s="211" t="s">
        <v>38</v>
      </c>
      <c r="B22" s="211"/>
      <c r="C22" s="20" t="s">
        <v>36</v>
      </c>
      <c r="D22" s="19">
        <v>145.30000000000001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</row>
    <row r="23" spans="1:77" ht="15" customHeight="1">
      <c r="A23" s="212" t="s">
        <v>39</v>
      </c>
      <c r="B23" s="212"/>
      <c r="C23" s="20" t="s">
        <v>40</v>
      </c>
      <c r="D23" s="7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</row>
    <row r="24" spans="1:77">
      <c r="A24" s="213" t="s">
        <v>41</v>
      </c>
      <c r="B24" s="213"/>
      <c r="C24" s="20" t="s">
        <v>33</v>
      </c>
      <c r="D24" s="19">
        <v>1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</row>
    <row r="25" spans="1:77">
      <c r="A25" s="214" t="s">
        <v>42</v>
      </c>
      <c r="B25" s="214"/>
      <c r="C25" s="20" t="s">
        <v>43</v>
      </c>
      <c r="D25" s="19">
        <v>71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</row>
    <row r="26" spans="1:77">
      <c r="A26" s="214"/>
      <c r="B26" s="214"/>
      <c r="C26" s="20" t="s">
        <v>44</v>
      </c>
      <c r="D26" s="21">
        <f>D25/D31*100</f>
        <v>100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</row>
    <row r="27" spans="1:77" ht="15" customHeight="1">
      <c r="A27" s="210" t="s">
        <v>45</v>
      </c>
      <c r="B27" s="210"/>
      <c r="C27" s="20" t="s">
        <v>33</v>
      </c>
      <c r="D27" s="19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</row>
    <row r="28" spans="1:77">
      <c r="A28" s="215" t="s">
        <v>46</v>
      </c>
      <c r="B28" s="215"/>
      <c r="C28" s="20" t="s">
        <v>43</v>
      </c>
      <c r="D28" s="19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</row>
    <row r="29" spans="1:77">
      <c r="A29" s="215"/>
      <c r="B29" s="215"/>
      <c r="C29" s="22" t="s">
        <v>44</v>
      </c>
      <c r="D29" s="21">
        <f>D28/D31*100</f>
        <v>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</row>
    <row r="30" spans="1:77" ht="16.5" customHeight="1">
      <c r="A30" s="204" t="s">
        <v>47</v>
      </c>
      <c r="B30" s="23" t="s">
        <v>48</v>
      </c>
      <c r="C30" s="24" t="s">
        <v>33</v>
      </c>
      <c r="D30" s="19">
        <v>7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</row>
    <row r="31" spans="1:77" ht="15.6">
      <c r="A31" s="204"/>
      <c r="B31" s="25" t="s">
        <v>49</v>
      </c>
      <c r="C31" s="26" t="s">
        <v>50</v>
      </c>
      <c r="D31" s="19">
        <v>71</v>
      </c>
      <c r="E31" s="3"/>
      <c r="F31" s="27">
        <f>D31-D32-D34-D36-D38</f>
        <v>0</v>
      </c>
      <c r="G31" s="3" t="str">
        <f>"=D31-D32-D34-D36-D38"</f>
        <v>=D31-D32-D34-D36-D38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</row>
    <row r="32" spans="1:77">
      <c r="A32" s="204"/>
      <c r="B32" s="205" t="s">
        <v>51</v>
      </c>
      <c r="C32" s="20" t="s">
        <v>50</v>
      </c>
      <c r="D32" s="19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</row>
    <row r="33" spans="1:77">
      <c r="A33" s="204"/>
      <c r="B33" s="205"/>
      <c r="C33" s="20" t="s">
        <v>44</v>
      </c>
      <c r="D33" s="21">
        <f>D32/D31*100</f>
        <v>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</row>
    <row r="34" spans="1:77">
      <c r="A34" s="204"/>
      <c r="B34" s="205" t="s">
        <v>52</v>
      </c>
      <c r="C34" s="20" t="s">
        <v>50</v>
      </c>
      <c r="D34" s="19">
        <v>7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</row>
    <row r="35" spans="1:77">
      <c r="A35" s="204"/>
      <c r="B35" s="205"/>
      <c r="C35" s="20" t="s">
        <v>44</v>
      </c>
      <c r="D35" s="21">
        <f>D34/$D$31*100</f>
        <v>9.8591549295774641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</row>
    <row r="36" spans="1:77">
      <c r="A36" s="204"/>
      <c r="B36" s="205" t="s">
        <v>53</v>
      </c>
      <c r="C36" s="20" t="s">
        <v>50</v>
      </c>
      <c r="D36" s="19">
        <v>8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</row>
    <row r="37" spans="1:77">
      <c r="A37" s="204"/>
      <c r="B37" s="205"/>
      <c r="C37" s="20" t="s">
        <v>44</v>
      </c>
      <c r="D37" s="21">
        <f>D36/$D$31*100</f>
        <v>11.267605633802818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</row>
    <row r="38" spans="1:77">
      <c r="A38" s="204"/>
      <c r="B38" s="205" t="s">
        <v>54</v>
      </c>
      <c r="C38" s="20" t="s">
        <v>43</v>
      </c>
      <c r="D38" s="19">
        <v>56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</row>
    <row r="39" spans="1:77">
      <c r="A39" s="204"/>
      <c r="B39" s="205"/>
      <c r="C39" s="20" t="s">
        <v>44</v>
      </c>
      <c r="D39" s="21">
        <f>D38/$D$31*100</f>
        <v>78.873239436619713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</row>
    <row r="40" spans="1:77">
      <c r="A40" s="204"/>
      <c r="B40" s="206" t="s">
        <v>55</v>
      </c>
      <c r="C40" s="20" t="s">
        <v>50</v>
      </c>
      <c r="D40" s="19"/>
      <c r="E40" s="3"/>
      <c r="F40" s="27">
        <f>D40-D42-D44</f>
        <v>0</v>
      </c>
      <c r="G40" s="3" t="str">
        <f>"=D40-D42-D44"</f>
        <v>=D40-D42-D44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</row>
    <row r="41" spans="1:77">
      <c r="A41" s="204"/>
      <c r="B41" s="206"/>
      <c r="C41" s="20" t="s">
        <v>44</v>
      </c>
      <c r="D41" s="21">
        <f>D40/$D$31*100</f>
        <v>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</row>
    <row r="42" spans="1:77">
      <c r="A42" s="204"/>
      <c r="B42" s="205" t="s">
        <v>56</v>
      </c>
      <c r="C42" s="20" t="s">
        <v>50</v>
      </c>
      <c r="D42" s="19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</row>
    <row r="43" spans="1:77">
      <c r="A43" s="204"/>
      <c r="B43" s="205"/>
      <c r="C43" s="20" t="s">
        <v>44</v>
      </c>
      <c r="D43" s="21" t="e">
        <f>D42/D40*100</f>
        <v>#DIV/0!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</row>
    <row r="44" spans="1:77">
      <c r="A44" s="204"/>
      <c r="B44" s="205" t="s">
        <v>54</v>
      </c>
      <c r="C44" s="20" t="s">
        <v>50</v>
      </c>
      <c r="D44" s="19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</row>
    <row r="45" spans="1:77">
      <c r="A45" s="204"/>
      <c r="B45" s="205"/>
      <c r="C45" s="20" t="s">
        <v>44</v>
      </c>
      <c r="D45" s="21" t="e">
        <f>D44/D40*100</f>
        <v>#DIV/0!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</row>
    <row r="46" spans="1:77">
      <c r="A46" s="204"/>
      <c r="B46" s="207" t="s">
        <v>57</v>
      </c>
      <c r="C46" s="20" t="s">
        <v>50</v>
      </c>
      <c r="D46" s="19">
        <v>1</v>
      </c>
      <c r="E46" s="3"/>
      <c r="F46" s="27">
        <f>D46-D48-D50</f>
        <v>0</v>
      </c>
      <c r="G46" s="3" t="str">
        <f>"=D46-D48-D50"</f>
        <v>=D46-D48-D50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</row>
    <row r="47" spans="1:77">
      <c r="A47" s="204"/>
      <c r="B47" s="207"/>
      <c r="C47" s="20" t="s">
        <v>44</v>
      </c>
      <c r="D47" s="21">
        <f>D46/$D$31*100</f>
        <v>1.4084507042253522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</row>
    <row r="48" spans="1:77">
      <c r="A48" s="204"/>
      <c r="B48" s="208" t="s">
        <v>56</v>
      </c>
      <c r="C48" s="20" t="s">
        <v>50</v>
      </c>
      <c r="D48" s="19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</row>
    <row r="49" spans="1:77">
      <c r="A49" s="204"/>
      <c r="B49" s="208"/>
      <c r="C49" s="20" t="s">
        <v>44</v>
      </c>
      <c r="D49" s="21">
        <f>D48/D46*100</f>
        <v>0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</row>
    <row r="50" spans="1:77">
      <c r="A50" s="204"/>
      <c r="B50" s="208" t="s">
        <v>54</v>
      </c>
      <c r="C50" s="20" t="s">
        <v>50</v>
      </c>
      <c r="D50" s="19">
        <v>1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</row>
    <row r="51" spans="1:77">
      <c r="A51" s="204"/>
      <c r="B51" s="208"/>
      <c r="C51" s="20" t="s">
        <v>44</v>
      </c>
      <c r="D51" s="21">
        <f>D50/D46*100</f>
        <v>100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</row>
    <row r="52" spans="1:77" ht="15.75" customHeight="1">
      <c r="A52" s="204"/>
      <c r="B52" s="209" t="s">
        <v>58</v>
      </c>
      <c r="C52" s="20" t="s">
        <v>33</v>
      </c>
      <c r="D52" s="19"/>
      <c r="E52" s="3"/>
      <c r="F52" s="3"/>
      <c r="G52" s="30" t="s">
        <v>59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</row>
    <row r="53" spans="1:77">
      <c r="A53" s="204"/>
      <c r="B53" s="209"/>
      <c r="C53" s="20" t="s">
        <v>44</v>
      </c>
      <c r="D53" s="21">
        <f>D52/$D$30*100</f>
        <v>0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</row>
    <row r="54" spans="1:77">
      <c r="A54" s="204"/>
      <c r="B54" s="207" t="s">
        <v>60</v>
      </c>
      <c r="C54" s="20" t="s">
        <v>50</v>
      </c>
      <c r="D54" s="19"/>
      <c r="E54" s="3"/>
      <c r="F54" s="27">
        <f>D54-D56-D60</f>
        <v>0</v>
      </c>
      <c r="G54" s="3" t="str">
        <f>"=D54-D56-D60"</f>
        <v>=D54-D56-D60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</row>
    <row r="55" spans="1:77">
      <c r="A55" s="204"/>
      <c r="B55" s="207"/>
      <c r="C55" s="20" t="s">
        <v>44</v>
      </c>
      <c r="D55" s="21">
        <f>D54/$D$31*100</f>
        <v>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</row>
    <row r="56" spans="1:77">
      <c r="A56" s="204"/>
      <c r="B56" s="208" t="s">
        <v>56</v>
      </c>
      <c r="C56" s="20" t="s">
        <v>50</v>
      </c>
      <c r="D56" s="19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</row>
    <row r="57" spans="1:77">
      <c r="A57" s="204"/>
      <c r="B57" s="208"/>
      <c r="C57" s="20" t="s">
        <v>44</v>
      </c>
      <c r="D57" s="21" t="e">
        <f>D56/D54*100</f>
        <v>#DIV/0!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</row>
    <row r="58" spans="1:77">
      <c r="A58" s="204"/>
      <c r="B58" s="208" t="s">
        <v>61</v>
      </c>
      <c r="C58" s="20" t="s">
        <v>50</v>
      </c>
      <c r="D58" s="19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</row>
    <row r="59" spans="1:77">
      <c r="A59" s="204"/>
      <c r="B59" s="208"/>
      <c r="C59" s="20" t="s">
        <v>44</v>
      </c>
      <c r="D59" s="21" t="e">
        <f>D58/D56*100</f>
        <v>#DIV/0!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</row>
    <row r="60" spans="1:77">
      <c r="A60" s="204"/>
      <c r="B60" s="208" t="s">
        <v>62</v>
      </c>
      <c r="C60" s="20" t="s">
        <v>43</v>
      </c>
      <c r="D60" s="19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</row>
    <row r="61" spans="1:77">
      <c r="A61" s="204"/>
      <c r="B61" s="208"/>
      <c r="C61" s="20" t="s">
        <v>44</v>
      </c>
      <c r="D61" s="21" t="e">
        <f>D60/D54*100</f>
        <v>#DIV/0!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</row>
    <row r="62" spans="1:77">
      <c r="A62" s="204"/>
      <c r="B62" s="208" t="s">
        <v>61</v>
      </c>
      <c r="C62" s="20" t="s">
        <v>50</v>
      </c>
      <c r="D62" s="19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</row>
    <row r="63" spans="1:77">
      <c r="A63" s="204"/>
      <c r="B63" s="208"/>
      <c r="C63" s="20" t="s">
        <v>44</v>
      </c>
      <c r="D63" s="21" t="e">
        <f>D62/D60*100</f>
        <v>#DIV/0!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</row>
    <row r="64" spans="1:77">
      <c r="A64" s="204"/>
      <c r="B64" s="207" t="s">
        <v>63</v>
      </c>
      <c r="C64" s="20" t="s">
        <v>33</v>
      </c>
      <c r="D64" s="19"/>
      <c r="E64" s="3"/>
      <c r="F64" s="3"/>
      <c r="G64" s="3" t="s">
        <v>64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</row>
    <row r="65" spans="1:77">
      <c r="A65" s="204"/>
      <c r="B65" s="207"/>
      <c r="C65" s="20" t="s">
        <v>44</v>
      </c>
      <c r="D65" s="21">
        <f>D64/$D$30*100</f>
        <v>0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</row>
    <row r="66" spans="1:77">
      <c r="A66" s="204"/>
      <c r="B66" s="207" t="s">
        <v>65</v>
      </c>
      <c r="C66" s="20" t="s">
        <v>50</v>
      </c>
      <c r="D66" s="19"/>
      <c r="E66" s="3"/>
      <c r="F66" s="27">
        <f>D66-D68-D70</f>
        <v>0</v>
      </c>
      <c r="G66" s="3" t="str">
        <f>"=D66-D68-D70"</f>
        <v>=D66-D68-D70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</row>
    <row r="67" spans="1:77">
      <c r="A67" s="204"/>
      <c r="B67" s="207"/>
      <c r="C67" s="20" t="s">
        <v>44</v>
      </c>
      <c r="D67" s="21">
        <f>D66/$D$31*100</f>
        <v>0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</row>
    <row r="68" spans="1:77">
      <c r="A68" s="204"/>
      <c r="B68" s="208" t="s">
        <v>66</v>
      </c>
      <c r="C68" s="20" t="s">
        <v>50</v>
      </c>
      <c r="D68" s="19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</row>
    <row r="69" spans="1:77">
      <c r="A69" s="204"/>
      <c r="B69" s="208"/>
      <c r="C69" s="20" t="s">
        <v>44</v>
      </c>
      <c r="D69" s="21" t="e">
        <f>D68/D66*100</f>
        <v>#DIV/0!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</row>
    <row r="70" spans="1:77">
      <c r="A70" s="204"/>
      <c r="B70" s="182" t="s">
        <v>54</v>
      </c>
      <c r="C70" s="20" t="s">
        <v>50</v>
      </c>
      <c r="D70" s="19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</row>
    <row r="71" spans="1:77">
      <c r="A71" s="204"/>
      <c r="B71" s="182"/>
      <c r="C71" s="22" t="s">
        <v>44</v>
      </c>
      <c r="D71" s="21" t="e">
        <f>D70/D66*100</f>
        <v>#DIV/0!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</row>
    <row r="72" spans="1:77" ht="45" customHeight="1">
      <c r="A72" s="171" t="s">
        <v>67</v>
      </c>
      <c r="B72" s="31" t="s">
        <v>68</v>
      </c>
      <c r="C72" s="32" t="s">
        <v>43</v>
      </c>
      <c r="D72" s="19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</row>
    <row r="73" spans="1:77">
      <c r="A73" s="171"/>
      <c r="B73" s="29" t="s">
        <v>69</v>
      </c>
      <c r="C73" s="20" t="s">
        <v>43</v>
      </c>
      <c r="D73" s="19">
        <v>1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</row>
    <row r="74" spans="1:77">
      <c r="A74" s="171"/>
      <c r="B74" s="33" t="s">
        <v>70</v>
      </c>
      <c r="C74" s="20" t="s">
        <v>40</v>
      </c>
      <c r="D74" s="7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</row>
    <row r="75" spans="1:77" ht="28.2">
      <c r="A75" s="171"/>
      <c r="B75" s="34" t="s">
        <v>71</v>
      </c>
      <c r="C75" s="20" t="s">
        <v>40</v>
      </c>
      <c r="D75" s="7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</row>
    <row r="76" spans="1:77">
      <c r="A76" s="171"/>
      <c r="B76" s="35" t="s">
        <v>72</v>
      </c>
      <c r="C76" s="20" t="s">
        <v>40</v>
      </c>
      <c r="D76" s="7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</row>
    <row r="77" spans="1:77">
      <c r="A77" s="171"/>
      <c r="B77" s="36" t="s">
        <v>73</v>
      </c>
      <c r="C77" s="22" t="s">
        <v>40</v>
      </c>
      <c r="D77" s="7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</row>
    <row r="78" spans="1:77" ht="15.75" customHeight="1">
      <c r="A78" s="171" t="s">
        <v>74</v>
      </c>
      <c r="B78" s="37" t="s">
        <v>75</v>
      </c>
      <c r="C78" s="18" t="s">
        <v>40</v>
      </c>
      <c r="D78" s="7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</row>
    <row r="79" spans="1:77">
      <c r="A79" s="171"/>
      <c r="B79" s="28" t="s">
        <v>76</v>
      </c>
      <c r="C79" s="20" t="s">
        <v>40</v>
      </c>
      <c r="D79" s="7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</row>
    <row r="80" spans="1:77" ht="27.6">
      <c r="A80" s="171"/>
      <c r="B80" s="38" t="s">
        <v>77</v>
      </c>
      <c r="C80" s="39" t="s">
        <v>78</v>
      </c>
      <c r="D80" s="40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</row>
    <row r="81" spans="1:77" ht="41.4">
      <c r="A81" s="171"/>
      <c r="B81" s="41" t="s">
        <v>79</v>
      </c>
      <c r="C81" s="42" t="s">
        <v>78</v>
      </c>
      <c r="D81" s="40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</row>
    <row r="82" spans="1:77">
      <c r="A82" s="202" t="s">
        <v>80</v>
      </c>
      <c r="B82" s="202"/>
      <c r="C82" s="43" t="s">
        <v>40</v>
      </c>
      <c r="D82" s="7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</row>
    <row r="83" spans="1:77">
      <c r="A83" s="203" t="s">
        <v>81</v>
      </c>
      <c r="B83" s="203"/>
      <c r="C83" s="44" t="s">
        <v>40</v>
      </c>
      <c r="D83" s="7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</row>
    <row r="84" spans="1:77" ht="15.75" customHeight="1">
      <c r="A84" s="171" t="s">
        <v>82</v>
      </c>
      <c r="B84" s="37" t="s">
        <v>83</v>
      </c>
      <c r="C84" s="18" t="s">
        <v>40</v>
      </c>
      <c r="D84" s="7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</row>
    <row r="85" spans="1:77">
      <c r="A85" s="171"/>
      <c r="B85" s="45" t="s">
        <v>84</v>
      </c>
      <c r="C85" s="20" t="s">
        <v>40</v>
      </c>
      <c r="D85" s="46">
        <f>D79</f>
        <v>0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</row>
    <row r="86" spans="1:77">
      <c r="A86" s="171"/>
      <c r="B86" s="47" t="s">
        <v>85</v>
      </c>
      <c r="C86" s="42" t="s">
        <v>78</v>
      </c>
      <c r="D86" s="40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</row>
    <row r="87" spans="1:77" ht="15.75" customHeight="1">
      <c r="A87" s="171" t="s">
        <v>86</v>
      </c>
      <c r="B87" s="48" t="s">
        <v>87</v>
      </c>
      <c r="C87" s="18" t="s">
        <v>40</v>
      </c>
      <c r="D87" s="7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</row>
    <row r="88" spans="1:77">
      <c r="A88" s="171"/>
      <c r="B88" s="49" t="s">
        <v>88</v>
      </c>
      <c r="C88" s="20" t="s">
        <v>40</v>
      </c>
      <c r="D88" s="7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</row>
    <row r="89" spans="1:77">
      <c r="A89" s="171"/>
      <c r="B89" s="49" t="s">
        <v>89</v>
      </c>
      <c r="C89" s="20" t="s">
        <v>40</v>
      </c>
      <c r="D89" s="7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</row>
    <row r="90" spans="1:77">
      <c r="A90" s="171"/>
      <c r="B90" s="49" t="s">
        <v>90</v>
      </c>
      <c r="C90" s="20" t="s">
        <v>40</v>
      </c>
      <c r="D90" s="7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</row>
    <row r="91" spans="1:77">
      <c r="A91" s="171"/>
      <c r="B91" s="49" t="s">
        <v>91</v>
      </c>
      <c r="C91" s="20" t="s">
        <v>40</v>
      </c>
      <c r="D91" s="7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</row>
    <row r="92" spans="1:77">
      <c r="A92" s="171"/>
      <c r="B92" s="50" t="s">
        <v>92</v>
      </c>
      <c r="C92" s="22" t="s">
        <v>40</v>
      </c>
      <c r="D92" s="7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</row>
    <row r="93" spans="1:77" ht="15.75" customHeight="1">
      <c r="A93" s="171" t="s">
        <v>93</v>
      </c>
      <c r="B93" s="51" t="s">
        <v>94</v>
      </c>
      <c r="C93" s="18" t="s">
        <v>40</v>
      </c>
      <c r="D93" s="7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</row>
    <row r="94" spans="1:77">
      <c r="A94" s="171"/>
      <c r="B94" s="49" t="s">
        <v>95</v>
      </c>
      <c r="C94" s="20" t="s">
        <v>40</v>
      </c>
      <c r="D94" s="7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</row>
    <row r="95" spans="1:77">
      <c r="A95" s="171"/>
      <c r="B95" s="49" t="s">
        <v>96</v>
      </c>
      <c r="C95" s="20" t="s">
        <v>33</v>
      </c>
      <c r="D95" s="19">
        <v>3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</row>
    <row r="96" spans="1:77">
      <c r="A96" s="171"/>
      <c r="B96" s="49" t="s">
        <v>97</v>
      </c>
      <c r="C96" s="20" t="s">
        <v>33</v>
      </c>
      <c r="D96" s="19">
        <v>4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</row>
    <row r="97" spans="1:77">
      <c r="A97" s="171"/>
      <c r="B97" s="49" t="s">
        <v>98</v>
      </c>
      <c r="C97" s="20" t="s">
        <v>33</v>
      </c>
      <c r="D97" s="19">
        <v>3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</row>
    <row r="98" spans="1:77">
      <c r="A98" s="171"/>
      <c r="B98" s="49" t="s">
        <v>97</v>
      </c>
      <c r="C98" s="20" t="s">
        <v>33</v>
      </c>
      <c r="D98" s="19">
        <v>2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</row>
    <row r="99" spans="1:77">
      <c r="A99" s="171"/>
      <c r="B99" s="49" t="s">
        <v>99</v>
      </c>
      <c r="C99" s="20" t="s">
        <v>33</v>
      </c>
      <c r="D99" s="19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</row>
    <row r="100" spans="1:77">
      <c r="A100" s="171"/>
      <c r="B100" s="49" t="s">
        <v>100</v>
      </c>
      <c r="C100" s="20" t="s">
        <v>33</v>
      </c>
      <c r="D100" s="19">
        <v>1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</row>
    <row r="101" spans="1:77">
      <c r="A101" s="171"/>
      <c r="B101" s="49" t="s">
        <v>101</v>
      </c>
      <c r="C101" s="20" t="s">
        <v>33</v>
      </c>
      <c r="D101" s="19">
        <v>1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</row>
    <row r="102" spans="1:77">
      <c r="A102" s="171"/>
      <c r="B102" s="49" t="s">
        <v>102</v>
      </c>
      <c r="C102" s="20" t="s">
        <v>33</v>
      </c>
      <c r="D102" s="19">
        <v>1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</row>
    <row r="103" spans="1:77">
      <c r="A103" s="171"/>
      <c r="B103" s="49" t="s">
        <v>103</v>
      </c>
      <c r="C103" s="20" t="s">
        <v>33</v>
      </c>
      <c r="D103" s="19">
        <v>1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</row>
    <row r="104" spans="1:77">
      <c r="A104" s="171"/>
      <c r="B104" s="49" t="s">
        <v>104</v>
      </c>
      <c r="C104" s="20" t="s">
        <v>33</v>
      </c>
      <c r="D104" s="19">
        <v>2</v>
      </c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</row>
    <row r="105" spans="1:77">
      <c r="A105" s="171"/>
      <c r="B105" s="50" t="s">
        <v>105</v>
      </c>
      <c r="C105" s="22" t="s">
        <v>33</v>
      </c>
      <c r="D105" s="19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</row>
    <row r="106" spans="1:77" ht="15.75" customHeight="1">
      <c r="A106" s="171" t="s">
        <v>106</v>
      </c>
      <c r="B106" s="31" t="s">
        <v>107</v>
      </c>
      <c r="C106" s="18" t="s">
        <v>40</v>
      </c>
      <c r="D106" s="7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</row>
    <row r="107" spans="1:77">
      <c r="A107" s="171"/>
      <c r="B107" s="49" t="s">
        <v>108</v>
      </c>
      <c r="C107" s="20" t="s">
        <v>40</v>
      </c>
      <c r="D107" s="7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</row>
    <row r="108" spans="1:77">
      <c r="A108" s="171"/>
      <c r="B108" s="49" t="s">
        <v>109</v>
      </c>
      <c r="C108" s="20" t="s">
        <v>40</v>
      </c>
      <c r="D108" s="7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</row>
    <row r="109" spans="1:77">
      <c r="A109" s="171"/>
      <c r="B109" s="49" t="s">
        <v>110</v>
      </c>
      <c r="C109" s="20" t="s">
        <v>40</v>
      </c>
      <c r="D109" s="7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</row>
    <row r="110" spans="1:77">
      <c r="A110" s="171"/>
      <c r="B110" s="49" t="s">
        <v>111</v>
      </c>
      <c r="C110" s="20" t="s">
        <v>40</v>
      </c>
      <c r="D110" s="7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</row>
    <row r="111" spans="1:77">
      <c r="A111" s="171"/>
      <c r="B111" s="49" t="s">
        <v>112</v>
      </c>
      <c r="C111" s="20" t="s">
        <v>40</v>
      </c>
      <c r="D111" s="7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</row>
    <row r="112" spans="1:77" ht="27.6">
      <c r="A112" s="171"/>
      <c r="B112" s="50" t="s">
        <v>113</v>
      </c>
      <c r="C112" s="22" t="s">
        <v>40</v>
      </c>
      <c r="D112" s="7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</row>
    <row r="113" spans="1:77" ht="15.75" customHeight="1">
      <c r="A113" s="171" t="s">
        <v>114</v>
      </c>
      <c r="B113" s="52" t="s">
        <v>115</v>
      </c>
      <c r="C113" s="18" t="s">
        <v>40</v>
      </c>
      <c r="D113" s="7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</row>
    <row r="114" spans="1:77">
      <c r="A114" s="171"/>
      <c r="B114" s="33" t="s">
        <v>116</v>
      </c>
      <c r="C114" s="20" t="s">
        <v>40</v>
      </c>
      <c r="D114" s="7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</row>
    <row r="115" spans="1:77">
      <c r="A115" s="171"/>
      <c r="B115" s="33" t="s">
        <v>117</v>
      </c>
      <c r="C115" s="20" t="s">
        <v>40</v>
      </c>
      <c r="D115" s="7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</row>
    <row r="116" spans="1:77">
      <c r="A116" s="171"/>
      <c r="B116" s="33" t="s">
        <v>118</v>
      </c>
      <c r="C116" s="20" t="s">
        <v>40</v>
      </c>
      <c r="D116" s="7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</row>
    <row r="117" spans="1:77">
      <c r="A117" s="171"/>
      <c r="B117" s="33" t="s">
        <v>119</v>
      </c>
      <c r="C117" s="20" t="s">
        <v>40</v>
      </c>
      <c r="D117" s="7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</row>
    <row r="118" spans="1:77">
      <c r="A118" s="171"/>
      <c r="B118" s="33" t="s">
        <v>120</v>
      </c>
      <c r="C118" s="20" t="s">
        <v>40</v>
      </c>
      <c r="D118" s="7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</row>
    <row r="119" spans="1:77">
      <c r="A119" s="171"/>
      <c r="B119" s="33" t="s">
        <v>121</v>
      </c>
      <c r="C119" s="20" t="s">
        <v>40</v>
      </c>
      <c r="D119" s="7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</row>
    <row r="120" spans="1:77">
      <c r="A120" s="171"/>
      <c r="B120" s="33" t="s">
        <v>122</v>
      </c>
      <c r="C120" s="20" t="s">
        <v>40</v>
      </c>
      <c r="D120" s="7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</row>
    <row r="121" spans="1:77" ht="28.2">
      <c r="A121" s="171"/>
      <c r="B121" s="34" t="s">
        <v>123</v>
      </c>
      <c r="C121" s="20" t="s">
        <v>40</v>
      </c>
      <c r="D121" s="7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</row>
    <row r="122" spans="1:77" ht="28.2">
      <c r="A122" s="171"/>
      <c r="B122" s="53" t="s">
        <v>124</v>
      </c>
      <c r="C122" s="54" t="s">
        <v>125</v>
      </c>
      <c r="D122" s="7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</row>
    <row r="123" spans="1:77" ht="15.75" customHeight="1">
      <c r="A123" s="171" t="s">
        <v>126</v>
      </c>
      <c r="B123" s="55" t="s">
        <v>127</v>
      </c>
      <c r="C123" s="18" t="s">
        <v>40</v>
      </c>
      <c r="D123" s="7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</row>
    <row r="124" spans="1:77" ht="28.2">
      <c r="A124" s="171"/>
      <c r="B124" s="56" t="s">
        <v>128</v>
      </c>
      <c r="C124" s="20" t="s">
        <v>40</v>
      </c>
      <c r="D124" s="7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</row>
    <row r="125" spans="1:77">
      <c r="A125" s="171"/>
      <c r="B125" s="34" t="s">
        <v>129</v>
      </c>
      <c r="C125" s="20" t="s">
        <v>40</v>
      </c>
      <c r="D125" s="7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</row>
    <row r="126" spans="1:77">
      <c r="A126" s="171"/>
      <c r="B126" s="34" t="s">
        <v>130</v>
      </c>
      <c r="C126" s="20" t="s">
        <v>40</v>
      </c>
      <c r="D126" s="7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</row>
    <row r="127" spans="1:77">
      <c r="A127" s="171"/>
      <c r="B127" s="34" t="s">
        <v>131</v>
      </c>
      <c r="C127" s="20" t="s">
        <v>40</v>
      </c>
      <c r="D127" s="7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</row>
    <row r="128" spans="1:77">
      <c r="A128" s="171"/>
      <c r="B128" s="53" t="s">
        <v>132</v>
      </c>
      <c r="C128" s="22" t="s">
        <v>40</v>
      </c>
      <c r="D128" s="7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</row>
    <row r="129" spans="1:77" ht="15.75" customHeight="1">
      <c r="A129" s="171" t="s">
        <v>133</v>
      </c>
      <c r="B129" s="55" t="s">
        <v>134</v>
      </c>
      <c r="C129" s="18" t="s">
        <v>40</v>
      </c>
      <c r="D129" s="7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</row>
    <row r="130" spans="1:77" ht="27.6">
      <c r="A130" s="171"/>
      <c r="B130" s="29" t="s">
        <v>135</v>
      </c>
      <c r="C130" s="20" t="s">
        <v>40</v>
      </c>
      <c r="D130" s="7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</row>
    <row r="131" spans="1:77">
      <c r="A131" s="171"/>
      <c r="B131" s="49" t="s">
        <v>136</v>
      </c>
      <c r="C131" s="20" t="s">
        <v>40</v>
      </c>
      <c r="D131" s="7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</row>
    <row r="132" spans="1:77">
      <c r="A132" s="171"/>
      <c r="B132" s="49" t="s">
        <v>137</v>
      </c>
      <c r="C132" s="20" t="s">
        <v>40</v>
      </c>
      <c r="D132" s="7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</row>
    <row r="133" spans="1:77">
      <c r="A133" s="171"/>
      <c r="B133" s="49" t="s">
        <v>138</v>
      </c>
      <c r="C133" s="20" t="s">
        <v>40</v>
      </c>
      <c r="D133" s="7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</row>
    <row r="134" spans="1:77">
      <c r="A134" s="171"/>
      <c r="B134" s="49" t="s">
        <v>139</v>
      </c>
      <c r="C134" s="20" t="s">
        <v>40</v>
      </c>
      <c r="D134" s="7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</row>
    <row r="135" spans="1:77">
      <c r="A135" s="171"/>
      <c r="B135" s="49" t="s">
        <v>140</v>
      </c>
      <c r="C135" s="20" t="s">
        <v>40</v>
      </c>
      <c r="D135" s="7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</row>
    <row r="136" spans="1:77">
      <c r="A136" s="171"/>
      <c r="B136" s="49" t="s">
        <v>141</v>
      </c>
      <c r="C136" s="20" t="s">
        <v>40</v>
      </c>
      <c r="D136" s="7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</row>
    <row r="137" spans="1:77">
      <c r="A137" s="171"/>
      <c r="B137" s="49" t="s">
        <v>142</v>
      </c>
      <c r="C137" s="20" t="s">
        <v>40</v>
      </c>
      <c r="D137" s="7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</row>
    <row r="138" spans="1:77" ht="41.4">
      <c r="A138" s="171"/>
      <c r="B138" s="49" t="s">
        <v>143</v>
      </c>
      <c r="C138" s="20" t="s">
        <v>40</v>
      </c>
      <c r="D138" s="7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</row>
    <row r="139" spans="1:77" ht="41.4">
      <c r="A139" s="171"/>
      <c r="B139" s="49" t="s">
        <v>144</v>
      </c>
      <c r="C139" s="20" t="s">
        <v>40</v>
      </c>
      <c r="D139" s="7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</row>
    <row r="140" spans="1:77" ht="41.4">
      <c r="A140" s="171"/>
      <c r="B140" s="49" t="s">
        <v>145</v>
      </c>
      <c r="C140" s="20" t="s">
        <v>40</v>
      </c>
      <c r="D140" s="7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</row>
    <row r="141" spans="1:77" ht="41.4">
      <c r="A141" s="171"/>
      <c r="B141" s="49" t="s">
        <v>146</v>
      </c>
      <c r="C141" s="20" t="s">
        <v>40</v>
      </c>
      <c r="D141" s="7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</row>
    <row r="142" spans="1:77" ht="41.4">
      <c r="A142" s="171"/>
      <c r="B142" s="49" t="s">
        <v>147</v>
      </c>
      <c r="C142" s="20" t="s">
        <v>40</v>
      </c>
      <c r="D142" s="7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</row>
    <row r="143" spans="1:77">
      <c r="A143" s="171"/>
      <c r="B143" s="50" t="s">
        <v>148</v>
      </c>
      <c r="C143" s="22" t="s">
        <v>40</v>
      </c>
      <c r="D143" s="7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</row>
    <row r="144" spans="1:77" ht="15.75" customHeight="1">
      <c r="A144" s="171" t="s">
        <v>149</v>
      </c>
      <c r="B144" s="57" t="s">
        <v>150</v>
      </c>
      <c r="C144" s="18" t="s">
        <v>40</v>
      </c>
      <c r="D144" s="7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</row>
    <row r="145" spans="1:77" ht="27.6">
      <c r="A145" s="171"/>
      <c r="B145" s="29" t="s">
        <v>151</v>
      </c>
      <c r="C145" s="20" t="s">
        <v>40</v>
      </c>
      <c r="D145" s="7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</row>
    <row r="146" spans="1:77">
      <c r="A146" s="171"/>
      <c r="B146" s="49" t="s">
        <v>152</v>
      </c>
      <c r="C146" s="20" t="s">
        <v>40</v>
      </c>
      <c r="D146" s="7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</row>
    <row r="147" spans="1:77">
      <c r="A147" s="171"/>
      <c r="B147" s="49" t="s">
        <v>153</v>
      </c>
      <c r="C147" s="20" t="s">
        <v>40</v>
      </c>
      <c r="D147" s="7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</row>
    <row r="148" spans="1:77">
      <c r="A148" s="171"/>
      <c r="B148" s="50" t="s">
        <v>154</v>
      </c>
      <c r="C148" s="22" t="s">
        <v>40</v>
      </c>
      <c r="D148" s="7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</row>
    <row r="149" spans="1:77" ht="30.75" customHeight="1">
      <c r="A149" s="171" t="s">
        <v>155</v>
      </c>
      <c r="B149" s="51" t="s">
        <v>156</v>
      </c>
      <c r="C149" s="18" t="s">
        <v>40</v>
      </c>
      <c r="D149" s="7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</row>
    <row r="150" spans="1:77">
      <c r="A150" s="171"/>
      <c r="B150" s="50" t="s">
        <v>157</v>
      </c>
      <c r="C150" s="22" t="s">
        <v>40</v>
      </c>
      <c r="D150" s="7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</row>
    <row r="151" spans="1:77" ht="15.75" customHeight="1">
      <c r="A151" s="171" t="s">
        <v>158</v>
      </c>
      <c r="B151" s="51" t="s">
        <v>159</v>
      </c>
      <c r="C151" s="58" t="s">
        <v>33</v>
      </c>
      <c r="D151" s="19">
        <v>4</v>
      </c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</row>
    <row r="152" spans="1:77">
      <c r="A152" s="171"/>
      <c r="B152" s="49" t="s">
        <v>160</v>
      </c>
      <c r="C152" s="20" t="s">
        <v>40</v>
      </c>
      <c r="D152" s="7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</row>
    <row r="153" spans="1:77">
      <c r="A153" s="171"/>
      <c r="B153" s="49" t="s">
        <v>161</v>
      </c>
      <c r="C153" s="20" t="s">
        <v>40</v>
      </c>
      <c r="D153" s="7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</row>
    <row r="154" spans="1:77" ht="27.6">
      <c r="A154" s="171"/>
      <c r="B154" s="49" t="s">
        <v>162</v>
      </c>
      <c r="C154" s="20" t="s">
        <v>40</v>
      </c>
      <c r="D154" s="7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</row>
    <row r="155" spans="1:77" ht="27.6">
      <c r="A155" s="171"/>
      <c r="B155" s="49" t="s">
        <v>163</v>
      </c>
      <c r="C155" s="20" t="s">
        <v>40</v>
      </c>
      <c r="D155" s="7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</row>
    <row r="156" spans="1:77">
      <c r="A156" s="171"/>
      <c r="B156" s="50" t="s">
        <v>164</v>
      </c>
      <c r="C156" s="54" t="s">
        <v>125</v>
      </c>
      <c r="D156" s="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27"/>
      <c r="BV156" s="27"/>
      <c r="BW156" s="27"/>
      <c r="BX156" s="27"/>
      <c r="BY156" s="27"/>
    </row>
    <row r="157" spans="1:77" ht="29.25" customHeight="1">
      <c r="A157" s="171" t="s">
        <v>165</v>
      </c>
      <c r="B157" s="51" t="s">
        <v>166</v>
      </c>
      <c r="C157" s="18" t="s">
        <v>40</v>
      </c>
      <c r="D157" s="7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</row>
    <row r="158" spans="1:77" ht="41.4">
      <c r="A158" s="171"/>
      <c r="B158" s="49" t="s">
        <v>167</v>
      </c>
      <c r="C158" s="20" t="s">
        <v>40</v>
      </c>
      <c r="D158" s="7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</row>
    <row r="159" spans="1:77">
      <c r="A159" s="171"/>
      <c r="B159" s="53" t="s">
        <v>168</v>
      </c>
      <c r="C159" s="22" t="s">
        <v>40</v>
      </c>
      <c r="D159" s="7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</row>
    <row r="160" spans="1:77" ht="30.75" customHeight="1">
      <c r="A160" s="200" t="s">
        <v>169</v>
      </c>
      <c r="B160" s="59" t="s">
        <v>170</v>
      </c>
      <c r="C160" s="18" t="s">
        <v>40</v>
      </c>
      <c r="D160" s="7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</row>
    <row r="161" spans="1:77">
      <c r="A161" s="200"/>
      <c r="B161" s="34" t="s">
        <v>171</v>
      </c>
      <c r="C161" s="20" t="s">
        <v>40</v>
      </c>
      <c r="D161" s="7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</row>
    <row r="162" spans="1:77" ht="28.2">
      <c r="A162" s="200"/>
      <c r="B162" s="34" t="s">
        <v>172</v>
      </c>
      <c r="C162" s="20" t="s">
        <v>40</v>
      </c>
      <c r="D162" s="7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</row>
    <row r="163" spans="1:77">
      <c r="A163" s="200"/>
      <c r="B163" s="34" t="s">
        <v>173</v>
      </c>
      <c r="C163" s="20" t="s">
        <v>174</v>
      </c>
      <c r="D163" s="19">
        <v>6205</v>
      </c>
      <c r="E163" s="3"/>
      <c r="F163" s="27">
        <f>D163-D164-D165</f>
        <v>0</v>
      </c>
      <c r="G163" s="3" t="str">
        <f>"=D163-D164-D165"</f>
        <v>=D163-D164-D165</v>
      </c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</row>
    <row r="164" spans="1:77">
      <c r="A164" s="200"/>
      <c r="B164" s="34" t="s">
        <v>175</v>
      </c>
      <c r="C164" s="20" t="s">
        <v>174</v>
      </c>
      <c r="D164" s="19">
        <v>1239</v>
      </c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</row>
    <row r="165" spans="1:77">
      <c r="A165" s="200"/>
      <c r="B165" s="34" t="s">
        <v>176</v>
      </c>
      <c r="C165" s="20" t="s">
        <v>174</v>
      </c>
      <c r="D165" s="19">
        <v>4966</v>
      </c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</row>
    <row r="166" spans="1:77">
      <c r="A166" s="200"/>
      <c r="B166" s="53" t="s">
        <v>177</v>
      </c>
      <c r="C166" s="22" t="s">
        <v>33</v>
      </c>
      <c r="D166" s="19">
        <v>0</v>
      </c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</row>
    <row r="167" spans="1:77" ht="30" customHeight="1">
      <c r="A167" s="173" t="s">
        <v>178</v>
      </c>
      <c r="B167" s="60" t="s">
        <v>179</v>
      </c>
      <c r="C167" s="61" t="s">
        <v>44</v>
      </c>
      <c r="D167" s="62">
        <f>(COUNTIF(D168:D172,"да")/7+COUNTIF(D173:D173,"нет")/7+COUNTIF(D174,"да")/7)*100</f>
        <v>0</v>
      </c>
      <c r="E167" s="3"/>
      <c r="F167" s="27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</row>
    <row r="168" spans="1:77" ht="27.6">
      <c r="A168" s="173"/>
      <c r="B168" s="63" t="s">
        <v>180</v>
      </c>
      <c r="C168" s="39" t="s">
        <v>40</v>
      </c>
      <c r="D168" s="7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</row>
    <row r="169" spans="1:77" ht="27.6">
      <c r="A169" s="173"/>
      <c r="B169" s="63" t="s">
        <v>181</v>
      </c>
      <c r="C169" s="39" t="s">
        <v>40</v>
      </c>
      <c r="D169" s="7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</row>
    <row r="170" spans="1:77">
      <c r="A170" s="173"/>
      <c r="B170" s="63" t="s">
        <v>182</v>
      </c>
      <c r="C170" s="39" t="s">
        <v>40</v>
      </c>
      <c r="D170" s="7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</row>
    <row r="171" spans="1:77">
      <c r="A171" s="173"/>
      <c r="B171" s="63" t="s">
        <v>183</v>
      </c>
      <c r="C171" s="39" t="s">
        <v>40</v>
      </c>
      <c r="D171" s="7"/>
      <c r="E171" s="3"/>
      <c r="F171" s="3"/>
      <c r="G171" s="64" t="s">
        <v>184</v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</row>
    <row r="172" spans="1:77" ht="41.4">
      <c r="A172" s="173"/>
      <c r="B172" s="63" t="s">
        <v>185</v>
      </c>
      <c r="C172" s="39" t="s">
        <v>40</v>
      </c>
      <c r="D172" s="7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</row>
    <row r="173" spans="1:77">
      <c r="A173" s="173"/>
      <c r="B173" s="65" t="s">
        <v>186</v>
      </c>
      <c r="C173" s="39" t="s">
        <v>187</v>
      </c>
      <c r="D173" s="7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</row>
    <row r="174" spans="1:77">
      <c r="A174" s="173"/>
      <c r="B174" s="63" t="s">
        <v>188</v>
      </c>
      <c r="C174" s="39" t="s">
        <v>40</v>
      </c>
      <c r="D174" s="7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</row>
    <row r="175" spans="1:77">
      <c r="A175" s="173"/>
      <c r="B175" s="65" t="s">
        <v>189</v>
      </c>
      <c r="C175" s="39" t="s">
        <v>44</v>
      </c>
      <c r="D175" s="62">
        <f>(COUNTIF(D176:D182,"да")/7*100)</f>
        <v>0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</row>
    <row r="176" spans="1:77" ht="41.4">
      <c r="A176" s="173"/>
      <c r="B176" s="63" t="s">
        <v>190</v>
      </c>
      <c r="C176" s="39" t="s">
        <v>40</v>
      </c>
      <c r="D176" s="7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</row>
    <row r="177" spans="1:77" ht="55.2">
      <c r="A177" s="173"/>
      <c r="B177" s="63" t="s">
        <v>191</v>
      </c>
      <c r="C177" s="39" t="s">
        <v>40</v>
      </c>
      <c r="D177" s="14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</row>
    <row r="178" spans="1:77" ht="55.2">
      <c r="A178" s="173"/>
      <c r="B178" s="63" t="s">
        <v>192</v>
      </c>
      <c r="C178" s="39" t="s">
        <v>40</v>
      </c>
      <c r="D178" s="14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</row>
    <row r="179" spans="1:77" ht="27.6">
      <c r="A179" s="173"/>
      <c r="B179" s="63" t="s">
        <v>193</v>
      </c>
      <c r="C179" s="39" t="s">
        <v>40</v>
      </c>
      <c r="D179" s="14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</row>
    <row r="180" spans="1:77" ht="27.6">
      <c r="A180" s="173"/>
      <c r="B180" s="63" t="s">
        <v>194</v>
      </c>
      <c r="C180" s="39" t="s">
        <v>40</v>
      </c>
      <c r="D180" s="14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</row>
    <row r="181" spans="1:77" ht="69">
      <c r="A181" s="173"/>
      <c r="B181" s="63" t="s">
        <v>195</v>
      </c>
      <c r="C181" s="39" t="s">
        <v>40</v>
      </c>
      <c r="D181" s="14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</row>
    <row r="182" spans="1:77" ht="55.2">
      <c r="A182" s="173"/>
      <c r="B182" s="63" t="s">
        <v>196</v>
      </c>
      <c r="C182" s="39" t="s">
        <v>40</v>
      </c>
      <c r="D182" s="14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</row>
    <row r="183" spans="1:77">
      <c r="A183" s="173"/>
      <c r="B183" s="65" t="s">
        <v>197</v>
      </c>
      <c r="C183" s="39" t="s">
        <v>44</v>
      </c>
      <c r="D183" s="62">
        <f>(COUNTIF(D184:D195,"да")/12*100)</f>
        <v>0</v>
      </c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</row>
    <row r="184" spans="1:77" ht="41.4">
      <c r="A184" s="173"/>
      <c r="B184" s="63" t="s">
        <v>198</v>
      </c>
      <c r="C184" s="39" t="s">
        <v>40</v>
      </c>
      <c r="D184" s="14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</row>
    <row r="185" spans="1:77" ht="55.2">
      <c r="A185" s="173"/>
      <c r="B185" s="63" t="s">
        <v>199</v>
      </c>
      <c r="C185" s="39" t="s">
        <v>40</v>
      </c>
      <c r="D185" s="14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</row>
    <row r="186" spans="1:77">
      <c r="A186" s="173"/>
      <c r="B186" s="63" t="s">
        <v>200</v>
      </c>
      <c r="C186" s="39" t="s">
        <v>40</v>
      </c>
      <c r="D186" s="14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</row>
    <row r="187" spans="1:77" ht="27.6">
      <c r="A187" s="173"/>
      <c r="B187" s="63" t="s">
        <v>201</v>
      </c>
      <c r="C187" s="39" t="s">
        <v>40</v>
      </c>
      <c r="D187" s="14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</row>
    <row r="188" spans="1:77" ht="41.4">
      <c r="A188" s="173"/>
      <c r="B188" s="63" t="s">
        <v>202</v>
      </c>
      <c r="C188" s="39" t="s">
        <v>40</v>
      </c>
      <c r="D188" s="14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</row>
    <row r="189" spans="1:77" ht="27.6">
      <c r="A189" s="173"/>
      <c r="B189" s="63" t="s">
        <v>203</v>
      </c>
      <c r="C189" s="39" t="s">
        <v>40</v>
      </c>
      <c r="D189" s="14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</row>
    <row r="190" spans="1:77">
      <c r="A190" s="173"/>
      <c r="B190" s="63" t="s">
        <v>204</v>
      </c>
      <c r="C190" s="39" t="s">
        <v>40</v>
      </c>
      <c r="D190" s="14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</row>
    <row r="191" spans="1:77" ht="27.6">
      <c r="A191" s="173"/>
      <c r="B191" s="63" t="s">
        <v>205</v>
      </c>
      <c r="C191" s="39" t="s">
        <v>40</v>
      </c>
      <c r="D191" s="14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</row>
    <row r="192" spans="1:77">
      <c r="A192" s="173"/>
      <c r="B192" s="63" t="s">
        <v>206</v>
      </c>
      <c r="C192" s="39" t="s">
        <v>40</v>
      </c>
      <c r="D192" s="14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</row>
    <row r="193" spans="1:77">
      <c r="A193" s="173"/>
      <c r="B193" s="63" t="s">
        <v>207</v>
      </c>
      <c r="C193" s="39" t="s">
        <v>40</v>
      </c>
      <c r="D193" s="14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</row>
    <row r="194" spans="1:77">
      <c r="A194" s="173"/>
      <c r="B194" s="63" t="s">
        <v>208</v>
      </c>
      <c r="C194" s="39" t="s">
        <v>40</v>
      </c>
      <c r="D194" s="14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</row>
    <row r="195" spans="1:77" ht="41.4">
      <c r="A195" s="173"/>
      <c r="B195" s="66" t="s">
        <v>209</v>
      </c>
      <c r="C195" s="42" t="s">
        <v>40</v>
      </c>
      <c r="D195" s="14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</row>
    <row r="196" spans="1:77" ht="16.5" customHeight="1">
      <c r="A196" s="201" t="s">
        <v>210</v>
      </c>
      <c r="B196" s="201"/>
      <c r="C196" s="201"/>
      <c r="D196" s="67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</row>
    <row r="197" spans="1:77" ht="16.5" customHeight="1">
      <c r="A197" s="171" t="s">
        <v>211</v>
      </c>
      <c r="B197" s="68" t="s">
        <v>212</v>
      </c>
      <c r="C197" s="61" t="s">
        <v>43</v>
      </c>
      <c r="D197" s="69">
        <v>18</v>
      </c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</row>
    <row r="198" spans="1:77" ht="15.75" customHeight="1">
      <c r="A198" s="171"/>
      <c r="B198" s="197" t="s">
        <v>213</v>
      </c>
      <c r="C198" s="39" t="s">
        <v>43</v>
      </c>
      <c r="D198" s="69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</row>
    <row r="199" spans="1:77">
      <c r="A199" s="171"/>
      <c r="B199" s="197"/>
      <c r="C199" s="39" t="s">
        <v>44</v>
      </c>
      <c r="D199" s="21">
        <f>D198/D197*100</f>
        <v>0</v>
      </c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</row>
    <row r="200" spans="1:77" ht="15.75" customHeight="1">
      <c r="A200" s="171"/>
      <c r="B200" s="197" t="s">
        <v>214</v>
      </c>
      <c r="C200" s="39" t="s">
        <v>43</v>
      </c>
      <c r="D200" s="69">
        <v>5</v>
      </c>
      <c r="E200" s="3"/>
      <c r="F200" s="27">
        <f>D200-D202-D204-D206-D208-D210-D212-D214-D216-D218-D220-D222</f>
        <v>0</v>
      </c>
      <c r="G200" s="70" t="str">
        <f>"=D200-D202-D204-D206-D208-D210- D212- D214-D 216-D 218-D220-D222"</f>
        <v>=D200-D202-D204-D206-D208-D210- D212- D214-D 216-D 218-D220-D222</v>
      </c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</row>
    <row r="201" spans="1:77">
      <c r="A201" s="171"/>
      <c r="B201" s="197"/>
      <c r="C201" s="39" t="s">
        <v>44</v>
      </c>
      <c r="D201" s="21">
        <f>D200/D197*100</f>
        <v>27.777777777777779</v>
      </c>
      <c r="E201" s="3"/>
      <c r="F201" s="3"/>
      <c r="G201" s="71" t="s">
        <v>215</v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</row>
    <row r="202" spans="1:77" ht="15.75" customHeight="1">
      <c r="A202" s="171"/>
      <c r="B202" s="191" t="s">
        <v>216</v>
      </c>
      <c r="C202" s="39" t="s">
        <v>43</v>
      </c>
      <c r="D202" s="69">
        <v>4</v>
      </c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</row>
    <row r="203" spans="1:77">
      <c r="A203" s="171"/>
      <c r="B203" s="191"/>
      <c r="C203" s="39" t="s">
        <v>44</v>
      </c>
      <c r="D203" s="21">
        <f>D202/$D$200*100</f>
        <v>80</v>
      </c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</row>
    <row r="204" spans="1:77" ht="15.75" customHeight="1">
      <c r="A204" s="171"/>
      <c r="B204" s="191" t="s">
        <v>217</v>
      </c>
      <c r="C204" s="39" t="s">
        <v>43</v>
      </c>
      <c r="D204" s="69">
        <v>1</v>
      </c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</row>
    <row r="205" spans="1:77">
      <c r="A205" s="171"/>
      <c r="B205" s="191"/>
      <c r="C205" s="39" t="s">
        <v>44</v>
      </c>
      <c r="D205" s="21">
        <f>D204/$D$200*100</f>
        <v>20</v>
      </c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</row>
    <row r="206" spans="1:77" ht="15.75" customHeight="1">
      <c r="A206" s="171"/>
      <c r="B206" s="191" t="s">
        <v>218</v>
      </c>
      <c r="C206" s="39" t="s">
        <v>43</v>
      </c>
      <c r="D206" s="69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</row>
    <row r="207" spans="1:77">
      <c r="A207" s="171"/>
      <c r="B207" s="191"/>
      <c r="C207" s="39" t="s">
        <v>44</v>
      </c>
      <c r="D207" s="21">
        <f>D206/$D$200*100</f>
        <v>0</v>
      </c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</row>
    <row r="208" spans="1:77" ht="15.75" customHeight="1">
      <c r="A208" s="171"/>
      <c r="B208" s="191" t="s">
        <v>219</v>
      </c>
      <c r="C208" s="39" t="s">
        <v>43</v>
      </c>
      <c r="D208" s="69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</row>
    <row r="209" spans="1:77">
      <c r="A209" s="171"/>
      <c r="B209" s="191"/>
      <c r="C209" s="39" t="s">
        <v>44</v>
      </c>
      <c r="D209" s="21">
        <f>D208/$D$200*100</f>
        <v>0</v>
      </c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</row>
    <row r="210" spans="1:77" ht="15.75" customHeight="1">
      <c r="A210" s="171"/>
      <c r="B210" s="191" t="s">
        <v>220</v>
      </c>
      <c r="C210" s="39" t="s">
        <v>43</v>
      </c>
      <c r="D210" s="69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</row>
    <row r="211" spans="1:77">
      <c r="A211" s="171"/>
      <c r="B211" s="191"/>
      <c r="C211" s="39" t="s">
        <v>44</v>
      </c>
      <c r="D211" s="21">
        <f>D210/$D$200*100</f>
        <v>0</v>
      </c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</row>
    <row r="212" spans="1:77" ht="15.75" customHeight="1">
      <c r="A212" s="171"/>
      <c r="B212" s="191" t="s">
        <v>221</v>
      </c>
      <c r="C212" s="39" t="s">
        <v>43</v>
      </c>
      <c r="D212" s="69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</row>
    <row r="213" spans="1:77">
      <c r="A213" s="171"/>
      <c r="B213" s="191"/>
      <c r="C213" s="39" t="s">
        <v>44</v>
      </c>
      <c r="D213" s="21">
        <f>D212/$D$200*100</f>
        <v>0</v>
      </c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</row>
    <row r="214" spans="1:77" ht="15.75" customHeight="1">
      <c r="A214" s="171"/>
      <c r="B214" s="191" t="s">
        <v>222</v>
      </c>
      <c r="C214" s="39" t="s">
        <v>43</v>
      </c>
      <c r="D214" s="69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</row>
    <row r="215" spans="1:77">
      <c r="A215" s="171"/>
      <c r="B215" s="191"/>
      <c r="C215" s="39" t="s">
        <v>44</v>
      </c>
      <c r="D215" s="21">
        <f>D214/$D$200*100</f>
        <v>0</v>
      </c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</row>
    <row r="216" spans="1:77" ht="15.75" customHeight="1">
      <c r="A216" s="171"/>
      <c r="B216" s="191" t="s">
        <v>223</v>
      </c>
      <c r="C216" s="39" t="s">
        <v>43</v>
      </c>
      <c r="D216" s="69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</row>
    <row r="217" spans="1:77">
      <c r="A217" s="171"/>
      <c r="B217" s="191"/>
      <c r="C217" s="39" t="s">
        <v>44</v>
      </c>
      <c r="D217" s="21">
        <f>D216/$D$200*100</f>
        <v>0</v>
      </c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</row>
    <row r="218" spans="1:77" ht="15.75" customHeight="1">
      <c r="A218" s="171"/>
      <c r="B218" s="191" t="s">
        <v>224</v>
      </c>
      <c r="C218" s="39" t="s">
        <v>43</v>
      </c>
      <c r="D218" s="69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</row>
    <row r="219" spans="1:77">
      <c r="A219" s="171"/>
      <c r="B219" s="191"/>
      <c r="C219" s="39" t="s">
        <v>44</v>
      </c>
      <c r="D219" s="21">
        <f>D218/$D$200*100</f>
        <v>0</v>
      </c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</row>
    <row r="220" spans="1:77" ht="15.75" customHeight="1">
      <c r="A220" s="171"/>
      <c r="B220" s="191" t="s">
        <v>225</v>
      </c>
      <c r="C220" s="39" t="s">
        <v>43</v>
      </c>
      <c r="D220" s="69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</row>
    <row r="221" spans="1:77">
      <c r="A221" s="171"/>
      <c r="B221" s="191"/>
      <c r="C221" s="39" t="s">
        <v>44</v>
      </c>
      <c r="D221" s="21">
        <f>D220/$D$200*100</f>
        <v>0</v>
      </c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</row>
    <row r="222" spans="1:77" ht="15.75" customHeight="1">
      <c r="A222" s="171"/>
      <c r="B222" s="191" t="s">
        <v>226</v>
      </c>
      <c r="C222" s="39" t="s">
        <v>43</v>
      </c>
      <c r="D222" s="69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</row>
    <row r="223" spans="1:77">
      <c r="A223" s="171"/>
      <c r="B223" s="191"/>
      <c r="C223" s="39" t="s">
        <v>44</v>
      </c>
      <c r="D223" s="21">
        <f>D222/$D$200*100</f>
        <v>0</v>
      </c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</row>
    <row r="224" spans="1:77" ht="15.75" customHeight="1">
      <c r="A224" s="171"/>
      <c r="B224" s="199" t="s">
        <v>227</v>
      </c>
      <c r="C224" s="39" t="s">
        <v>43</v>
      </c>
      <c r="D224" s="69">
        <v>4</v>
      </c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</row>
    <row r="225" spans="1:77">
      <c r="A225" s="171"/>
      <c r="B225" s="199"/>
      <c r="C225" s="42" t="s">
        <v>44</v>
      </c>
      <c r="D225" s="21">
        <f>D224/D197*100</f>
        <v>22.222222222222221</v>
      </c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</row>
    <row r="226" spans="1:77" ht="15.75" customHeight="1">
      <c r="A226" s="173" t="s">
        <v>228</v>
      </c>
      <c r="B226" s="196" t="s">
        <v>229</v>
      </c>
      <c r="C226" s="61" t="s">
        <v>43</v>
      </c>
      <c r="D226" s="72"/>
      <c r="E226" s="3"/>
      <c r="F226" s="27">
        <f>D200-D226-D228-D230-D232</f>
        <v>0</v>
      </c>
      <c r="G226" s="70" t="str">
        <f>"=D200-D226-D228-D230-D232"</f>
        <v>=D200-D226-D228-D230-D232</v>
      </c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</row>
    <row r="227" spans="1:77">
      <c r="A227" s="173"/>
      <c r="B227" s="196"/>
      <c r="C227" s="39" t="s">
        <v>44</v>
      </c>
      <c r="D227" s="21">
        <f>D226/$D$200*100</f>
        <v>0</v>
      </c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</row>
    <row r="228" spans="1:77" ht="15.75" customHeight="1">
      <c r="A228" s="173"/>
      <c r="B228" s="191" t="s">
        <v>230</v>
      </c>
      <c r="C228" s="39" t="s">
        <v>43</v>
      </c>
      <c r="D228" s="72">
        <v>1</v>
      </c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</row>
    <row r="229" spans="1:77">
      <c r="A229" s="173"/>
      <c r="B229" s="191"/>
      <c r="C229" s="39" t="s">
        <v>44</v>
      </c>
      <c r="D229" s="21">
        <f>D228/$D$200*100</f>
        <v>20</v>
      </c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</row>
    <row r="230" spans="1:77" ht="15.75" customHeight="1">
      <c r="A230" s="173"/>
      <c r="B230" s="191" t="s">
        <v>231</v>
      </c>
      <c r="C230" s="39" t="s">
        <v>43</v>
      </c>
      <c r="D230" s="12">
        <v>3</v>
      </c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</row>
    <row r="231" spans="1:77">
      <c r="A231" s="173"/>
      <c r="B231" s="191"/>
      <c r="C231" s="39" t="s">
        <v>44</v>
      </c>
      <c r="D231" s="21">
        <f>D230/$D$200*100</f>
        <v>60</v>
      </c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</row>
    <row r="232" spans="1:77" ht="15.75" customHeight="1">
      <c r="A232" s="173"/>
      <c r="B232" s="197" t="s">
        <v>232</v>
      </c>
      <c r="C232" s="39" t="s">
        <v>43</v>
      </c>
      <c r="D232" s="12">
        <v>1</v>
      </c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</row>
    <row r="233" spans="1:77">
      <c r="A233" s="173"/>
      <c r="B233" s="197"/>
      <c r="C233" s="39" t="s">
        <v>44</v>
      </c>
      <c r="D233" s="21">
        <f>D232/$D$200*100</f>
        <v>20</v>
      </c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</row>
    <row r="234" spans="1:77" ht="15.75" customHeight="1">
      <c r="A234" s="173"/>
      <c r="B234" s="198" t="s">
        <v>233</v>
      </c>
      <c r="C234" s="39" t="s">
        <v>43</v>
      </c>
      <c r="D234" s="12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</row>
    <row r="235" spans="1:77">
      <c r="A235" s="173"/>
      <c r="B235" s="198"/>
      <c r="C235" s="42" t="s">
        <v>44</v>
      </c>
      <c r="D235" s="21">
        <f>D234/$D$200*100</f>
        <v>0</v>
      </c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</row>
    <row r="236" spans="1:77" ht="15.75" customHeight="1">
      <c r="A236" s="173" t="s">
        <v>234</v>
      </c>
      <c r="B236" s="193" t="s">
        <v>235</v>
      </c>
      <c r="C236" s="73" t="s">
        <v>43</v>
      </c>
      <c r="D236" s="69">
        <v>4</v>
      </c>
      <c r="E236" s="3"/>
      <c r="F236" s="27">
        <f>D200-D236-D240-D242</f>
        <v>0</v>
      </c>
      <c r="G236" s="3" t="str">
        <f>"=D200-D236-D240-D242"</f>
        <v>=D200-D236-D240-D242</v>
      </c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</row>
    <row r="237" spans="1:77">
      <c r="A237" s="173"/>
      <c r="B237" s="193"/>
      <c r="C237" s="74" t="s">
        <v>44</v>
      </c>
      <c r="D237" s="21">
        <f>D236/$D$200*100</f>
        <v>80</v>
      </c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</row>
    <row r="238" spans="1:77" ht="15.75" customHeight="1">
      <c r="A238" s="173"/>
      <c r="B238" s="191" t="s">
        <v>236</v>
      </c>
      <c r="C238" s="39" t="s">
        <v>43</v>
      </c>
      <c r="D238" s="69">
        <v>4</v>
      </c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</row>
    <row r="239" spans="1:77">
      <c r="A239" s="173"/>
      <c r="B239" s="191"/>
      <c r="C239" s="39" t="s">
        <v>44</v>
      </c>
      <c r="D239" s="21">
        <f>D238/D200*100</f>
        <v>80</v>
      </c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</row>
    <row r="240" spans="1:77" ht="15.75" customHeight="1">
      <c r="A240" s="173"/>
      <c r="B240" s="197" t="s">
        <v>237</v>
      </c>
      <c r="C240" s="39" t="s">
        <v>43</v>
      </c>
      <c r="D240" s="69">
        <v>1</v>
      </c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</row>
    <row r="241" spans="1:77">
      <c r="A241" s="173"/>
      <c r="B241" s="197"/>
      <c r="C241" s="39" t="s">
        <v>44</v>
      </c>
      <c r="D241" s="21">
        <f>D240/$D$200*100</f>
        <v>20</v>
      </c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</row>
    <row r="242" spans="1:77" ht="15.75" customHeight="1">
      <c r="A242" s="173"/>
      <c r="B242" s="197" t="s">
        <v>238</v>
      </c>
      <c r="C242" s="39" t="s">
        <v>43</v>
      </c>
      <c r="D242" s="69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</row>
    <row r="243" spans="1:77">
      <c r="A243" s="173"/>
      <c r="B243" s="197"/>
      <c r="C243" s="39" t="s">
        <v>44</v>
      </c>
      <c r="D243" s="21">
        <f>D242/$D$200*100</f>
        <v>0</v>
      </c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</row>
    <row r="244" spans="1:77" ht="15.75" customHeight="1">
      <c r="A244" s="173"/>
      <c r="B244" s="195" t="s">
        <v>239</v>
      </c>
      <c r="C244" s="39" t="s">
        <v>43</v>
      </c>
      <c r="D244" s="69">
        <v>3</v>
      </c>
      <c r="E244" s="3"/>
      <c r="F244" s="27">
        <f>D244-D246-D248-D250</f>
        <v>0</v>
      </c>
      <c r="G244" s="3" t="str">
        <f>"=D244-D246-D248-D250"</f>
        <v>=D244-D246-D248-D250</v>
      </c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</row>
    <row r="245" spans="1:77">
      <c r="A245" s="173"/>
      <c r="B245" s="195"/>
      <c r="C245" s="39" t="s">
        <v>44</v>
      </c>
      <c r="D245" s="21">
        <f>D244/$D$200*100</f>
        <v>60</v>
      </c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</row>
    <row r="246" spans="1:77" ht="15.75" customHeight="1">
      <c r="A246" s="173"/>
      <c r="B246" s="191" t="s">
        <v>240</v>
      </c>
      <c r="C246" s="39" t="s">
        <v>43</v>
      </c>
      <c r="D246" s="69">
        <v>1</v>
      </c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</row>
    <row r="247" spans="1:77">
      <c r="A247" s="173"/>
      <c r="B247" s="191"/>
      <c r="C247" s="39" t="s">
        <v>44</v>
      </c>
      <c r="D247" s="21">
        <f>D246/$D$244*100</f>
        <v>33.333333333333329</v>
      </c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</row>
    <row r="248" spans="1:77" ht="15.75" customHeight="1">
      <c r="A248" s="173"/>
      <c r="B248" s="191" t="s">
        <v>241</v>
      </c>
      <c r="C248" s="39" t="s">
        <v>43</v>
      </c>
      <c r="D248" s="69">
        <v>2</v>
      </c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</row>
    <row r="249" spans="1:77">
      <c r="A249" s="173"/>
      <c r="B249" s="191"/>
      <c r="C249" s="39" t="s">
        <v>44</v>
      </c>
      <c r="D249" s="21">
        <f>D248/$D$244*100</f>
        <v>66.666666666666657</v>
      </c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</row>
    <row r="250" spans="1:77" ht="15.75" customHeight="1">
      <c r="A250" s="173"/>
      <c r="B250" s="194" t="s">
        <v>242</v>
      </c>
      <c r="C250" s="39" t="s">
        <v>43</v>
      </c>
      <c r="D250" s="69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</row>
    <row r="251" spans="1:77">
      <c r="A251" s="173"/>
      <c r="B251" s="194"/>
      <c r="C251" s="42" t="s">
        <v>44</v>
      </c>
      <c r="D251" s="21">
        <f>D250/$D$244*100</f>
        <v>0</v>
      </c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</row>
    <row r="252" spans="1:77" ht="15.75" customHeight="1">
      <c r="A252" s="173" t="s">
        <v>243</v>
      </c>
      <c r="B252" s="193" t="s">
        <v>244</v>
      </c>
      <c r="C252" s="61" t="s">
        <v>43</v>
      </c>
      <c r="D252" s="12">
        <v>1</v>
      </c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</row>
    <row r="253" spans="1:77">
      <c r="A253" s="173"/>
      <c r="B253" s="193"/>
      <c r="C253" s="39" t="s">
        <v>44</v>
      </c>
      <c r="D253" s="21">
        <f>D252/$D$200*100</f>
        <v>20</v>
      </c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</row>
    <row r="254" spans="1:77" ht="15.75" customHeight="1">
      <c r="A254" s="173"/>
      <c r="B254" s="194" t="s">
        <v>245</v>
      </c>
      <c r="C254" s="39" t="s">
        <v>43</v>
      </c>
      <c r="D254" s="12">
        <v>2</v>
      </c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</row>
    <row r="255" spans="1:77">
      <c r="A255" s="173"/>
      <c r="B255" s="194"/>
      <c r="C255" s="42" t="s">
        <v>44</v>
      </c>
      <c r="D255" s="21">
        <f>D254/$D$200*100</f>
        <v>40</v>
      </c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</row>
    <row r="256" spans="1:77" ht="15.75" customHeight="1">
      <c r="A256" s="173" t="s">
        <v>246</v>
      </c>
      <c r="B256" s="193" t="s">
        <v>247</v>
      </c>
      <c r="C256" s="61" t="s">
        <v>43</v>
      </c>
      <c r="D256" s="12">
        <v>1</v>
      </c>
      <c r="E256" s="3"/>
      <c r="F256" s="27">
        <f>$D$200-D256-D260-D262-D264</f>
        <v>0</v>
      </c>
      <c r="G256" s="3" t="str">
        <f>"=D200-D256-D260-D262-D264"</f>
        <v>=D200-D256-D260-D262-D264</v>
      </c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</row>
    <row r="257" spans="1:77">
      <c r="A257" s="173"/>
      <c r="B257" s="193"/>
      <c r="C257" s="39" t="s">
        <v>44</v>
      </c>
      <c r="D257" s="21">
        <f>D256/$D$200*100</f>
        <v>20</v>
      </c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</row>
    <row r="258" spans="1:77" ht="15.75" customHeight="1">
      <c r="A258" s="173"/>
      <c r="B258" s="195" t="s">
        <v>248</v>
      </c>
      <c r="C258" s="39" t="s">
        <v>43</v>
      </c>
      <c r="D258" s="12"/>
      <c r="E258" s="3"/>
      <c r="F258" s="3"/>
      <c r="G258" s="3" t="s">
        <v>249</v>
      </c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</row>
    <row r="259" spans="1:77">
      <c r="A259" s="173"/>
      <c r="B259" s="195"/>
      <c r="C259" s="39" t="s">
        <v>44</v>
      </c>
      <c r="D259" s="21">
        <f>D258/$D$200*100</f>
        <v>0</v>
      </c>
      <c r="E259" s="3"/>
      <c r="F259" s="3"/>
      <c r="G259" s="3" t="s">
        <v>250</v>
      </c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</row>
    <row r="260" spans="1:77" ht="15.75" customHeight="1">
      <c r="A260" s="173"/>
      <c r="B260" s="191" t="s">
        <v>251</v>
      </c>
      <c r="C260" s="39" t="s">
        <v>43</v>
      </c>
      <c r="D260" s="12">
        <v>2</v>
      </c>
      <c r="E260" s="3"/>
      <c r="F260" s="3"/>
      <c r="G260" s="3" t="s">
        <v>252</v>
      </c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</row>
    <row r="261" spans="1:77">
      <c r="A261" s="173"/>
      <c r="B261" s="191"/>
      <c r="C261" s="39" t="s">
        <v>44</v>
      </c>
      <c r="D261" s="21">
        <f>D260/$D$200*100</f>
        <v>40</v>
      </c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</row>
    <row r="262" spans="1:77" ht="15.75" customHeight="1">
      <c r="A262" s="173"/>
      <c r="B262" s="191" t="s">
        <v>253</v>
      </c>
      <c r="C262" s="39" t="s">
        <v>43</v>
      </c>
      <c r="D262" s="12">
        <v>1</v>
      </c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</row>
    <row r="263" spans="1:77">
      <c r="A263" s="173"/>
      <c r="B263" s="191"/>
      <c r="C263" s="39" t="s">
        <v>44</v>
      </c>
      <c r="D263" s="21">
        <f>D262/$D$200*100</f>
        <v>20</v>
      </c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</row>
    <row r="264" spans="1:77" ht="15.75" customHeight="1">
      <c r="A264" s="173"/>
      <c r="B264" s="194" t="s">
        <v>254</v>
      </c>
      <c r="C264" s="39" t="s">
        <v>43</v>
      </c>
      <c r="D264" s="12">
        <v>1</v>
      </c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</row>
    <row r="265" spans="1:77">
      <c r="A265" s="173"/>
      <c r="B265" s="194"/>
      <c r="C265" s="42" t="s">
        <v>44</v>
      </c>
      <c r="D265" s="21">
        <f>D264/$D$200*100</f>
        <v>20</v>
      </c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</row>
    <row r="266" spans="1:77" ht="15.75" customHeight="1">
      <c r="A266" s="173" t="s">
        <v>255</v>
      </c>
      <c r="B266" s="190" t="s">
        <v>256</v>
      </c>
      <c r="C266" s="61" t="s">
        <v>43</v>
      </c>
      <c r="D266" s="12">
        <v>1</v>
      </c>
      <c r="E266" s="3"/>
      <c r="F266" s="27">
        <f>$D$200-D266-D268-D270-D272-D274</f>
        <v>0</v>
      </c>
      <c r="G266" s="3" t="str">
        <f>"=D200-D266-D268-D270-D272-D274"</f>
        <v>=D200-D266-D268-D270-D272-D274</v>
      </c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</row>
    <row r="267" spans="1:77">
      <c r="A267" s="173"/>
      <c r="B267" s="190"/>
      <c r="C267" s="39" t="s">
        <v>44</v>
      </c>
      <c r="D267" s="21">
        <f>D266/$D$200*100</f>
        <v>20</v>
      </c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</row>
    <row r="268" spans="1:77" ht="15.75" customHeight="1">
      <c r="A268" s="173"/>
      <c r="B268" s="191" t="s">
        <v>257</v>
      </c>
      <c r="C268" s="39" t="s">
        <v>43</v>
      </c>
      <c r="D268" s="12">
        <v>4</v>
      </c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</row>
    <row r="269" spans="1:77">
      <c r="A269" s="173"/>
      <c r="B269" s="191"/>
      <c r="C269" s="39" t="s">
        <v>44</v>
      </c>
      <c r="D269" s="21">
        <f>D268/$D$200*100</f>
        <v>80</v>
      </c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</row>
    <row r="270" spans="1:77" ht="15.75" customHeight="1">
      <c r="A270" s="173"/>
      <c r="B270" s="191" t="s">
        <v>258</v>
      </c>
      <c r="C270" s="39" t="s">
        <v>43</v>
      </c>
      <c r="D270" s="12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</row>
    <row r="271" spans="1:77">
      <c r="A271" s="173"/>
      <c r="B271" s="191"/>
      <c r="C271" s="39" t="s">
        <v>44</v>
      </c>
      <c r="D271" s="21">
        <f>D270/$D$200*100</f>
        <v>0</v>
      </c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</row>
    <row r="272" spans="1:77" ht="15.75" customHeight="1">
      <c r="A272" s="173"/>
      <c r="B272" s="191" t="s">
        <v>259</v>
      </c>
      <c r="C272" s="39" t="s">
        <v>43</v>
      </c>
      <c r="D272" s="12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</row>
    <row r="273" spans="1:77">
      <c r="A273" s="173"/>
      <c r="B273" s="191"/>
      <c r="C273" s="39" t="s">
        <v>44</v>
      </c>
      <c r="D273" s="21">
        <f>D272/$D$200*100</f>
        <v>0</v>
      </c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</row>
    <row r="274" spans="1:77" ht="15.75" customHeight="1">
      <c r="A274" s="173"/>
      <c r="B274" s="191" t="s">
        <v>260</v>
      </c>
      <c r="C274" s="39" t="s">
        <v>43</v>
      </c>
      <c r="D274" s="12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</row>
    <row r="275" spans="1:77">
      <c r="A275" s="173"/>
      <c r="B275" s="191"/>
      <c r="C275" s="39" t="s">
        <v>44</v>
      </c>
      <c r="D275" s="21">
        <f>D274/$D$200*100</f>
        <v>0</v>
      </c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</row>
    <row r="276" spans="1:77">
      <c r="A276" s="173"/>
      <c r="B276" s="76" t="s">
        <v>261</v>
      </c>
      <c r="C276" s="39" t="s">
        <v>262</v>
      </c>
      <c r="D276" s="21" t="e">
        <f>D31/D32</f>
        <v>#DIV/0!</v>
      </c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  <c r="BG276" s="27"/>
      <c r="BH276" s="27"/>
      <c r="BI276" s="27"/>
      <c r="BJ276" s="27"/>
      <c r="BK276" s="27"/>
      <c r="BL276" s="27"/>
      <c r="BM276" s="27"/>
      <c r="BN276" s="27"/>
      <c r="BO276" s="27"/>
      <c r="BP276" s="27"/>
      <c r="BQ276" s="27"/>
      <c r="BR276" s="27"/>
      <c r="BS276" s="27"/>
      <c r="BT276" s="27"/>
      <c r="BU276" s="27"/>
      <c r="BV276" s="27"/>
      <c r="BW276" s="27"/>
      <c r="BX276" s="27"/>
      <c r="BY276" s="27"/>
    </row>
    <row r="277" spans="1:77">
      <c r="A277" s="173"/>
      <c r="B277" s="76" t="s">
        <v>263</v>
      </c>
      <c r="C277" s="39" t="s">
        <v>264</v>
      </c>
      <c r="D277" s="21">
        <f>D31/D202</f>
        <v>17.75</v>
      </c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7"/>
      <c r="AQ277" s="27"/>
      <c r="AR277" s="27"/>
      <c r="AS277" s="27"/>
      <c r="AT277" s="27"/>
      <c r="AU277" s="27"/>
      <c r="AV277" s="27"/>
      <c r="AW277" s="27"/>
      <c r="AX277" s="27"/>
      <c r="AY277" s="27"/>
      <c r="AZ277" s="27"/>
      <c r="BA277" s="27"/>
      <c r="BB277" s="27"/>
      <c r="BC277" s="27"/>
      <c r="BD277" s="27"/>
      <c r="BE277" s="27"/>
      <c r="BF277" s="27"/>
      <c r="BG277" s="27"/>
      <c r="BH277" s="27"/>
      <c r="BI277" s="27"/>
      <c r="BJ277" s="27"/>
      <c r="BK277" s="27"/>
      <c r="BL277" s="27"/>
      <c r="BM277" s="27"/>
      <c r="BN277" s="27"/>
      <c r="BO277" s="27"/>
      <c r="BP277" s="27"/>
      <c r="BQ277" s="27"/>
      <c r="BR277" s="27"/>
      <c r="BS277" s="27"/>
      <c r="BT277" s="27"/>
      <c r="BU277" s="27"/>
      <c r="BV277" s="27"/>
      <c r="BW277" s="27"/>
      <c r="BX277" s="27"/>
      <c r="BY277" s="27"/>
    </row>
    <row r="278" spans="1:77">
      <c r="A278" s="173"/>
      <c r="B278" s="77" t="s">
        <v>265</v>
      </c>
      <c r="C278" s="42" t="s">
        <v>266</v>
      </c>
      <c r="D278" s="21">
        <f>D202/D30</f>
        <v>0.5714285714285714</v>
      </c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7"/>
      <c r="AQ278" s="27"/>
      <c r="AR278" s="27"/>
      <c r="AS278" s="27"/>
      <c r="AT278" s="27"/>
      <c r="AU278" s="27"/>
      <c r="AV278" s="27"/>
      <c r="AW278" s="27"/>
      <c r="AX278" s="27"/>
      <c r="AY278" s="27"/>
      <c r="AZ278" s="27"/>
      <c r="BA278" s="27"/>
      <c r="BB278" s="27"/>
      <c r="BC278" s="27"/>
      <c r="BD278" s="27"/>
      <c r="BE278" s="27"/>
      <c r="BF278" s="27"/>
      <c r="BG278" s="27"/>
      <c r="BH278" s="27"/>
      <c r="BI278" s="27"/>
      <c r="BJ278" s="27"/>
      <c r="BK278" s="27"/>
      <c r="BL278" s="27"/>
      <c r="BM278" s="27"/>
      <c r="BN278" s="27"/>
      <c r="BO278" s="27"/>
      <c r="BP278" s="27"/>
      <c r="BQ278" s="27"/>
      <c r="BR278" s="27"/>
      <c r="BS278" s="27"/>
      <c r="BT278" s="27"/>
      <c r="BU278" s="27"/>
      <c r="BV278" s="27"/>
      <c r="BW278" s="27"/>
      <c r="BX278" s="27"/>
      <c r="BY278" s="27"/>
    </row>
    <row r="279" spans="1:77" ht="15.75" customHeight="1">
      <c r="A279" s="170" t="s">
        <v>267</v>
      </c>
      <c r="B279" s="78" t="s">
        <v>268</v>
      </c>
      <c r="C279" s="61" t="s">
        <v>43</v>
      </c>
      <c r="D279" s="19">
        <v>1</v>
      </c>
      <c r="E279" s="27"/>
      <c r="F279" s="27"/>
      <c r="G279" s="27" t="s">
        <v>269</v>
      </c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  <c r="BB279" s="27"/>
      <c r="BC279" s="27"/>
      <c r="BD279" s="27"/>
      <c r="BE279" s="27"/>
      <c r="BF279" s="27"/>
      <c r="BG279" s="27"/>
      <c r="BH279" s="27"/>
      <c r="BI279" s="27"/>
      <c r="BJ279" s="27"/>
      <c r="BK279" s="27"/>
      <c r="BL279" s="27"/>
      <c r="BM279" s="27"/>
      <c r="BN279" s="27"/>
      <c r="BO279" s="27"/>
      <c r="BP279" s="27"/>
      <c r="BQ279" s="27"/>
      <c r="BR279" s="27"/>
      <c r="BS279" s="27"/>
      <c r="BT279" s="27"/>
      <c r="BU279" s="27"/>
      <c r="BV279" s="27"/>
      <c r="BW279" s="27"/>
      <c r="BX279" s="27"/>
      <c r="BY279" s="27"/>
    </row>
    <row r="280" spans="1:77">
      <c r="A280" s="170"/>
      <c r="B280" s="79" t="s">
        <v>270</v>
      </c>
      <c r="C280" s="42" t="s">
        <v>43</v>
      </c>
      <c r="D280" s="19"/>
      <c r="E280" s="27"/>
      <c r="F280" s="27"/>
      <c r="G280" s="27" t="s">
        <v>271</v>
      </c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7"/>
      <c r="AQ280" s="27"/>
      <c r="AR280" s="27"/>
      <c r="AS280" s="27"/>
      <c r="AT280" s="27"/>
      <c r="AU280" s="27"/>
      <c r="AV280" s="27"/>
      <c r="AW280" s="27"/>
      <c r="AX280" s="27"/>
      <c r="AY280" s="27"/>
      <c r="AZ280" s="27"/>
      <c r="BA280" s="27"/>
      <c r="BB280" s="27"/>
      <c r="BC280" s="27"/>
      <c r="BD280" s="27"/>
      <c r="BE280" s="27"/>
      <c r="BF280" s="27"/>
      <c r="BG280" s="27"/>
      <c r="BH280" s="27"/>
      <c r="BI280" s="27"/>
      <c r="BJ280" s="27"/>
      <c r="BK280" s="27"/>
      <c r="BL280" s="27"/>
      <c r="BM280" s="27"/>
      <c r="BN280" s="27"/>
      <c r="BO280" s="27"/>
      <c r="BP280" s="27"/>
      <c r="BQ280" s="27"/>
      <c r="BR280" s="27"/>
      <c r="BS280" s="27"/>
      <c r="BT280" s="27"/>
      <c r="BU280" s="27"/>
      <c r="BV280" s="27"/>
      <c r="BW280" s="27"/>
      <c r="BX280" s="27"/>
      <c r="BY280" s="27"/>
    </row>
    <row r="281" spans="1:77" ht="60" customHeight="1">
      <c r="A281" s="173" t="s">
        <v>272</v>
      </c>
      <c r="B281" s="80" t="s">
        <v>273</v>
      </c>
      <c r="C281" s="81" t="s">
        <v>40</v>
      </c>
      <c r="D281" s="14"/>
      <c r="E281" s="27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</row>
    <row r="282" spans="1:77" ht="41.4">
      <c r="A282" s="173"/>
      <c r="B282" s="65" t="s">
        <v>274</v>
      </c>
      <c r="C282" s="39" t="s">
        <v>40</v>
      </c>
      <c r="D282" s="14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</row>
    <row r="283" spans="1:77" ht="41.4">
      <c r="A283" s="173"/>
      <c r="B283" s="65" t="s">
        <v>275</v>
      </c>
      <c r="C283" s="39" t="s">
        <v>40</v>
      </c>
      <c r="D283" s="14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</row>
    <row r="284" spans="1:77" ht="27.6">
      <c r="A284" s="173"/>
      <c r="B284" s="65" t="s">
        <v>276</v>
      </c>
      <c r="C284" s="39" t="s">
        <v>277</v>
      </c>
      <c r="D284" s="82" t="e">
        <f>AVERAGE(D285:D287)</f>
        <v>#DIV/0!</v>
      </c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</row>
    <row r="285" spans="1:77" ht="41.4">
      <c r="A285" s="173"/>
      <c r="B285" s="63" t="s">
        <v>278</v>
      </c>
      <c r="C285" s="39" t="s">
        <v>78</v>
      </c>
      <c r="D285" s="40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</row>
    <row r="286" spans="1:77" ht="41.4">
      <c r="A286" s="173"/>
      <c r="B286" s="63" t="s">
        <v>279</v>
      </c>
      <c r="C286" s="39" t="s">
        <v>78</v>
      </c>
      <c r="D286" s="40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</row>
    <row r="287" spans="1:77" ht="27.6">
      <c r="A287" s="173"/>
      <c r="B287" s="63" t="s">
        <v>280</v>
      </c>
      <c r="C287" s="39" t="s">
        <v>78</v>
      </c>
      <c r="D287" s="40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</row>
    <row r="288" spans="1:77">
      <c r="A288" s="173"/>
      <c r="B288" s="65" t="s">
        <v>281</v>
      </c>
      <c r="C288" s="39" t="s">
        <v>277</v>
      </c>
      <c r="D288" s="82" t="e">
        <f>AVERAGE(D289:D295)</f>
        <v>#DIV/0!</v>
      </c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</row>
    <row r="289" spans="1:77" ht="27.6">
      <c r="A289" s="173"/>
      <c r="B289" s="63" t="s">
        <v>282</v>
      </c>
      <c r="C289" s="39" t="s">
        <v>78</v>
      </c>
      <c r="D289" s="40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</row>
    <row r="290" spans="1:77" ht="27.6">
      <c r="A290" s="173"/>
      <c r="B290" s="63" t="s">
        <v>283</v>
      </c>
      <c r="C290" s="39" t="s">
        <v>78</v>
      </c>
      <c r="D290" s="40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</row>
    <row r="291" spans="1:77" ht="41.4">
      <c r="A291" s="173"/>
      <c r="B291" s="63" t="s">
        <v>284</v>
      </c>
      <c r="C291" s="39" t="s">
        <v>78</v>
      </c>
      <c r="D291" s="40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</row>
    <row r="292" spans="1:77" ht="27.6">
      <c r="A292" s="173"/>
      <c r="B292" s="63" t="s">
        <v>285</v>
      </c>
      <c r="C292" s="39" t="s">
        <v>78</v>
      </c>
      <c r="D292" s="40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</row>
    <row r="293" spans="1:77" ht="27.6">
      <c r="A293" s="173"/>
      <c r="B293" s="63" t="s">
        <v>286</v>
      </c>
      <c r="C293" s="39" t="s">
        <v>78</v>
      </c>
      <c r="D293" s="40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</row>
    <row r="294" spans="1:77" ht="27.6">
      <c r="A294" s="173"/>
      <c r="B294" s="63" t="s">
        <v>287</v>
      </c>
      <c r="C294" s="39" t="s">
        <v>78</v>
      </c>
      <c r="D294" s="40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</row>
    <row r="295" spans="1:77">
      <c r="A295" s="173"/>
      <c r="B295" s="66" t="s">
        <v>288</v>
      </c>
      <c r="C295" s="42" t="s">
        <v>78</v>
      </c>
      <c r="D295" s="40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</row>
    <row r="296" spans="1:77" ht="16.5" customHeight="1">
      <c r="A296" s="192" t="s">
        <v>289</v>
      </c>
      <c r="B296" s="192"/>
      <c r="C296" s="192"/>
      <c r="D296" s="8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</row>
    <row r="297" spans="1:77" ht="30.75" customHeight="1">
      <c r="A297" s="183" t="s">
        <v>290</v>
      </c>
      <c r="B297" s="84" t="s">
        <v>291</v>
      </c>
      <c r="C297" s="18" t="s">
        <v>33</v>
      </c>
      <c r="D297" s="12">
        <v>7</v>
      </c>
      <c r="E297" s="3"/>
      <c r="F297" s="27">
        <f>D30-D297-D300-D303-D306</f>
        <v>0</v>
      </c>
      <c r="G297" s="3" t="str">
        <f>"=D30-D297-D300-D303-D306"</f>
        <v>=D30-D297-D300-D303-D306</v>
      </c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</row>
    <row r="298" spans="1:77" ht="15.75" customHeight="1">
      <c r="A298" s="183"/>
      <c r="B298" s="184" t="s">
        <v>292</v>
      </c>
      <c r="C298" s="20" t="s">
        <v>43</v>
      </c>
      <c r="D298" s="12">
        <v>71</v>
      </c>
      <c r="E298" s="3"/>
      <c r="F298" s="3"/>
      <c r="G298" s="3" t="s">
        <v>293</v>
      </c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</row>
    <row r="299" spans="1:77">
      <c r="A299" s="183"/>
      <c r="B299" s="184"/>
      <c r="C299" s="20" t="s">
        <v>44</v>
      </c>
      <c r="D299" s="86">
        <f>D298/D31*100</f>
        <v>100</v>
      </c>
      <c r="E299" s="3"/>
      <c r="F299" s="3"/>
      <c r="G299" s="3" t="s">
        <v>294</v>
      </c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</row>
    <row r="300" spans="1:77" ht="27.6">
      <c r="A300" s="183"/>
      <c r="B300" s="85" t="s">
        <v>295</v>
      </c>
      <c r="C300" s="20" t="s">
        <v>33</v>
      </c>
      <c r="D300" s="12"/>
      <c r="E300" s="3"/>
      <c r="F300" s="3"/>
      <c r="G300" s="3" t="s">
        <v>296</v>
      </c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</row>
    <row r="301" spans="1:77" ht="15.75" customHeight="1">
      <c r="A301" s="183"/>
      <c r="B301" s="184" t="s">
        <v>297</v>
      </c>
      <c r="C301" s="20" t="s">
        <v>43</v>
      </c>
      <c r="D301" s="12"/>
      <c r="E301" s="3"/>
      <c r="F301" s="3"/>
      <c r="G301" s="3" t="s">
        <v>298</v>
      </c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</row>
    <row r="302" spans="1:77">
      <c r="A302" s="183"/>
      <c r="B302" s="184"/>
      <c r="C302" s="20" t="s">
        <v>44</v>
      </c>
      <c r="D302" s="86">
        <f>D301/D31*100</f>
        <v>0</v>
      </c>
      <c r="E302" s="3"/>
      <c r="F302" s="3"/>
      <c r="G302" s="3" t="s">
        <v>299</v>
      </c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</row>
    <row r="303" spans="1:77" ht="27.6">
      <c r="A303" s="183"/>
      <c r="B303" s="85" t="s">
        <v>300</v>
      </c>
      <c r="C303" s="20" t="s">
        <v>33</v>
      </c>
      <c r="D303" s="12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</row>
    <row r="304" spans="1:77" ht="15.75" customHeight="1">
      <c r="A304" s="183"/>
      <c r="B304" s="184" t="s">
        <v>301</v>
      </c>
      <c r="C304" s="20" t="s">
        <v>43</v>
      </c>
      <c r="D304" s="12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</row>
    <row r="305" spans="1:77">
      <c r="A305" s="183"/>
      <c r="B305" s="184"/>
      <c r="C305" s="20" t="s">
        <v>44</v>
      </c>
      <c r="D305" s="86">
        <f>D304/D31*100</f>
        <v>0</v>
      </c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</row>
    <row r="306" spans="1:77" ht="27.6">
      <c r="A306" s="183"/>
      <c r="B306" s="85" t="s">
        <v>302</v>
      </c>
      <c r="C306" s="20" t="s">
        <v>33</v>
      </c>
      <c r="D306" s="12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</row>
    <row r="307" spans="1:77" ht="15.75" customHeight="1">
      <c r="A307" s="183"/>
      <c r="B307" s="185" t="s">
        <v>303</v>
      </c>
      <c r="C307" s="20" t="s">
        <v>43</v>
      </c>
      <c r="D307" s="12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</row>
    <row r="308" spans="1:77">
      <c r="A308" s="183"/>
      <c r="B308" s="185"/>
      <c r="C308" s="22" t="s">
        <v>44</v>
      </c>
      <c r="D308" s="86">
        <f>D307/D31*100</f>
        <v>0</v>
      </c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</row>
    <row r="309" spans="1:77" ht="16.5" customHeight="1">
      <c r="A309" s="186" t="s">
        <v>304</v>
      </c>
      <c r="B309" s="84" t="s">
        <v>305</v>
      </c>
      <c r="C309" s="18" t="s">
        <v>33</v>
      </c>
      <c r="D309" s="12"/>
      <c r="E309" s="3"/>
      <c r="F309" s="3"/>
      <c r="G309" s="3" t="s">
        <v>306</v>
      </c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</row>
    <row r="310" spans="1:77" ht="15.75" customHeight="1">
      <c r="A310" s="186"/>
      <c r="B310" s="187" t="s">
        <v>307</v>
      </c>
      <c r="C310" s="20" t="s">
        <v>43</v>
      </c>
      <c r="D310" s="12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</row>
    <row r="311" spans="1:77">
      <c r="A311" s="186"/>
      <c r="B311" s="187"/>
      <c r="C311" s="44" t="s">
        <v>44</v>
      </c>
      <c r="D311" s="86">
        <f>D310/D31*100</f>
        <v>0</v>
      </c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</row>
    <row r="312" spans="1:77" ht="15" customHeight="1">
      <c r="A312" s="188" t="s">
        <v>308</v>
      </c>
      <c r="B312" s="188"/>
      <c r="C312" s="18" t="s">
        <v>44</v>
      </c>
      <c r="D312" s="86">
        <f>(D322+D323+D324+D325+D327+D328+D329+D330+D332+D333+D334+D335+D336+D337+D338+D341+D342+D343+D345+D346+D347+D348+D350+D351+D352+D353+D354+D355+D356+D358+D359+D360)/160*100</f>
        <v>0</v>
      </c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</row>
    <row r="313" spans="1:77" ht="30.75" customHeight="1" thickBot="1">
      <c r="A313" s="189" t="s">
        <v>309</v>
      </c>
      <c r="B313" s="49" t="s">
        <v>310</v>
      </c>
      <c r="C313" s="20" t="s">
        <v>40</v>
      </c>
      <c r="D313" s="7"/>
      <c r="E313" s="87"/>
      <c r="F313" s="87"/>
      <c r="G313" s="3" t="s">
        <v>311</v>
      </c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  <c r="Y313" s="87"/>
      <c r="Z313" s="87"/>
      <c r="AA313" s="87"/>
      <c r="AB313" s="87"/>
      <c r="AC313" s="87"/>
      <c r="AD313" s="87"/>
      <c r="AE313" s="87"/>
      <c r="AF313" s="87"/>
      <c r="AG313" s="87"/>
      <c r="AH313" s="88"/>
      <c r="AI313" s="88"/>
      <c r="AJ313" s="88"/>
      <c r="AK313" s="88"/>
      <c r="AL313" s="88"/>
      <c r="AM313" s="88"/>
      <c r="AN313" s="88"/>
      <c r="AO313" s="88"/>
      <c r="AP313" s="88"/>
      <c r="AQ313" s="88"/>
      <c r="AR313" s="88"/>
      <c r="AS313" s="88"/>
      <c r="AT313" s="88"/>
      <c r="AU313" s="88"/>
      <c r="AV313" s="88"/>
      <c r="AW313" s="88"/>
      <c r="AX313" s="88"/>
      <c r="AY313" s="88"/>
      <c r="AZ313" s="88"/>
      <c r="BA313" s="88"/>
      <c r="BB313" s="88"/>
      <c r="BC313" s="88"/>
      <c r="BD313" s="88"/>
      <c r="BE313" s="88"/>
      <c r="BF313" s="88"/>
      <c r="BG313" s="88"/>
      <c r="BH313" s="88"/>
      <c r="BI313" s="88"/>
      <c r="BJ313" s="88"/>
      <c r="BK313" s="88"/>
      <c r="BL313" s="88"/>
      <c r="BM313" s="88"/>
      <c r="BN313" s="88"/>
      <c r="BO313" s="88"/>
      <c r="BP313" s="88"/>
      <c r="BQ313" s="88"/>
      <c r="BR313" s="88"/>
      <c r="BS313" s="88"/>
      <c r="BT313" s="88"/>
      <c r="BU313" s="88"/>
      <c r="BV313" s="88"/>
      <c r="BW313" s="88"/>
      <c r="BX313" s="88"/>
      <c r="BY313" s="88"/>
    </row>
    <row r="314" spans="1:77" ht="15" thickBot="1">
      <c r="A314" s="189"/>
      <c r="B314" s="89" t="s">
        <v>312</v>
      </c>
      <c r="C314" s="20" t="s">
        <v>313</v>
      </c>
      <c r="D314" s="90" t="s">
        <v>594</v>
      </c>
      <c r="E314" s="88"/>
      <c r="F314" s="88"/>
      <c r="G314" s="91" t="s">
        <v>314</v>
      </c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88"/>
      <c r="S314" s="88"/>
      <c r="T314" s="88"/>
      <c r="U314" s="88"/>
      <c r="V314" s="88"/>
      <c r="W314" s="88"/>
      <c r="X314" s="88"/>
      <c r="Y314" s="88"/>
      <c r="Z314" s="88"/>
      <c r="AA314" s="88"/>
      <c r="AB314" s="88"/>
      <c r="AC314" s="88"/>
      <c r="AD314" s="88"/>
      <c r="AE314" s="88"/>
      <c r="AF314" s="88"/>
      <c r="AG314" s="88"/>
      <c r="AH314" s="88"/>
      <c r="AI314" s="88"/>
      <c r="AJ314" s="88"/>
      <c r="AK314" s="88"/>
      <c r="AL314" s="88"/>
      <c r="AM314" s="88"/>
      <c r="AN314" s="88"/>
      <c r="AO314" s="88"/>
      <c r="AP314" s="88"/>
      <c r="AQ314" s="88"/>
      <c r="AR314" s="88"/>
      <c r="AS314" s="88"/>
      <c r="AT314" s="88"/>
      <c r="AU314" s="88"/>
      <c r="AV314" s="88"/>
      <c r="AW314" s="88"/>
      <c r="AX314" s="88"/>
      <c r="AY314" s="88"/>
      <c r="AZ314" s="88"/>
      <c r="BA314" s="88"/>
      <c r="BB314" s="88"/>
      <c r="BC314" s="88"/>
      <c r="BD314" s="88"/>
      <c r="BE314" s="88"/>
      <c r="BF314" s="88"/>
      <c r="BG314" s="88"/>
      <c r="BH314" s="88"/>
      <c r="BI314" s="88"/>
      <c r="BJ314" s="88"/>
      <c r="BK314" s="88"/>
      <c r="BL314" s="88"/>
      <c r="BM314" s="88"/>
      <c r="BN314" s="88"/>
      <c r="BO314" s="88"/>
      <c r="BP314" s="88"/>
      <c r="BQ314" s="88"/>
      <c r="BR314" s="88"/>
      <c r="BS314" s="88"/>
      <c r="BT314" s="88"/>
      <c r="BU314" s="88"/>
      <c r="BV314" s="88"/>
      <c r="BW314" s="88"/>
      <c r="BX314" s="88"/>
      <c r="BY314" s="88"/>
    </row>
    <row r="315" spans="1:77" ht="28.2" thickBot="1">
      <c r="A315" s="189"/>
      <c r="B315" s="75" t="s">
        <v>315</v>
      </c>
      <c r="C315" s="92" t="s">
        <v>40</v>
      </c>
      <c r="D315" s="7"/>
      <c r="E315" s="93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  <c r="Y315" s="87"/>
      <c r="Z315" s="87"/>
      <c r="AA315" s="87"/>
      <c r="AB315" s="87"/>
      <c r="AC315" s="87"/>
      <c r="AD315" s="87"/>
      <c r="AE315" s="87"/>
      <c r="AF315" s="87"/>
      <c r="AG315" s="87"/>
      <c r="AH315" s="88"/>
      <c r="AI315" s="88"/>
      <c r="AJ315" s="88"/>
      <c r="AK315" s="88"/>
      <c r="AL315" s="88"/>
      <c r="AM315" s="88"/>
      <c r="AN315" s="88"/>
      <c r="AO315" s="88"/>
      <c r="AP315" s="88"/>
      <c r="AQ315" s="88"/>
      <c r="AR315" s="88"/>
      <c r="AS315" s="88"/>
      <c r="AT315" s="88"/>
      <c r="AU315" s="88"/>
      <c r="AV315" s="88"/>
      <c r="AW315" s="88"/>
      <c r="AX315" s="88"/>
      <c r="AY315" s="88"/>
      <c r="AZ315" s="88"/>
      <c r="BA315" s="88"/>
      <c r="BB315" s="88"/>
      <c r="BC315" s="88"/>
      <c r="BD315" s="88"/>
      <c r="BE315" s="88"/>
      <c r="BF315" s="88"/>
      <c r="BG315" s="88"/>
      <c r="BH315" s="88"/>
      <c r="BI315" s="88"/>
      <c r="BJ315" s="88"/>
      <c r="BK315" s="88"/>
      <c r="BL315" s="88"/>
      <c r="BM315" s="88"/>
      <c r="BN315" s="88"/>
      <c r="BO315" s="88"/>
      <c r="BP315" s="88"/>
      <c r="BQ315" s="88"/>
      <c r="BR315" s="88"/>
      <c r="BS315" s="88"/>
      <c r="BT315" s="88"/>
      <c r="BU315" s="88"/>
      <c r="BV315" s="88"/>
      <c r="BW315" s="88"/>
      <c r="BX315" s="88"/>
      <c r="BY315" s="88"/>
    </row>
    <row r="316" spans="1:77" ht="30.75" customHeight="1">
      <c r="A316" s="173" t="s">
        <v>316</v>
      </c>
      <c r="B316" s="60" t="s">
        <v>317</v>
      </c>
      <c r="C316" s="58" t="s">
        <v>40</v>
      </c>
      <c r="D316" s="7"/>
      <c r="E316" s="94"/>
      <c r="F316" s="94"/>
      <c r="G316" s="94"/>
      <c r="H316" s="94"/>
      <c r="I316" s="94"/>
      <c r="J316" s="94"/>
      <c r="K316" s="94"/>
      <c r="L316" s="94"/>
      <c r="M316" s="94"/>
      <c r="N316" s="94"/>
      <c r="O316" s="94"/>
      <c r="P316" s="94"/>
      <c r="Q316" s="94"/>
      <c r="R316" s="94"/>
      <c r="S316" s="94"/>
      <c r="T316" s="94"/>
      <c r="U316" s="94"/>
      <c r="V316" s="94"/>
      <c r="W316" s="94"/>
      <c r="X316" s="94"/>
      <c r="Y316" s="94"/>
      <c r="Z316" s="94"/>
      <c r="AA316" s="94"/>
      <c r="AB316" s="94"/>
      <c r="AC316" s="94"/>
      <c r="AD316" s="94"/>
      <c r="AE316" s="94"/>
      <c r="AF316" s="94"/>
      <c r="AG316" s="94"/>
      <c r="AH316" s="95"/>
      <c r="AI316" s="95"/>
      <c r="AJ316" s="95"/>
      <c r="AK316" s="95"/>
      <c r="AL316" s="95"/>
      <c r="AM316" s="95"/>
      <c r="AN316" s="95"/>
      <c r="AO316" s="95"/>
      <c r="AP316" s="95"/>
      <c r="AQ316" s="95"/>
      <c r="AR316" s="95"/>
      <c r="AS316" s="95"/>
      <c r="AT316" s="95"/>
      <c r="AU316" s="95"/>
      <c r="AV316" s="95"/>
      <c r="AW316" s="95"/>
      <c r="AX316" s="95"/>
      <c r="AY316" s="95"/>
      <c r="AZ316" s="95"/>
      <c r="BA316" s="95"/>
      <c r="BB316" s="95"/>
      <c r="BC316" s="95"/>
      <c r="BD316" s="95"/>
      <c r="BE316" s="95"/>
      <c r="BF316" s="95"/>
      <c r="BG316" s="95"/>
      <c r="BH316" s="95"/>
      <c r="BI316" s="95"/>
      <c r="BJ316" s="95"/>
      <c r="BK316" s="95"/>
      <c r="BL316" s="95"/>
      <c r="BM316" s="95"/>
      <c r="BN316" s="95"/>
      <c r="BO316" s="95"/>
      <c r="BP316" s="95"/>
      <c r="BQ316" s="95"/>
      <c r="BR316" s="95"/>
      <c r="BS316" s="95"/>
      <c r="BT316" s="95"/>
      <c r="BU316" s="95"/>
      <c r="BV316" s="95"/>
      <c r="BW316" s="95"/>
      <c r="BX316" s="95"/>
      <c r="BY316" s="95"/>
    </row>
    <row r="317" spans="1:77" ht="27.6">
      <c r="A317" s="173"/>
      <c r="B317" s="96" t="s">
        <v>318</v>
      </c>
      <c r="C317" s="97" t="s">
        <v>40</v>
      </c>
      <c r="D317" s="98"/>
      <c r="E317" s="94"/>
      <c r="F317" s="94"/>
      <c r="G317" s="94"/>
      <c r="H317" s="94"/>
      <c r="I317" s="94"/>
      <c r="J317" s="94"/>
      <c r="K317" s="94"/>
      <c r="L317" s="94"/>
      <c r="M317" s="94"/>
      <c r="N317" s="94"/>
      <c r="O317" s="94"/>
      <c r="P317" s="94"/>
      <c r="Q317" s="94"/>
      <c r="R317" s="94"/>
      <c r="S317" s="94"/>
      <c r="T317" s="94"/>
      <c r="U317" s="94"/>
      <c r="V317" s="94"/>
      <c r="W317" s="94"/>
      <c r="X317" s="94"/>
      <c r="Y317" s="94"/>
      <c r="Z317" s="94"/>
      <c r="AA317" s="94"/>
      <c r="AB317" s="94"/>
      <c r="AC317" s="94"/>
      <c r="AD317" s="94"/>
      <c r="AE317" s="94"/>
      <c r="AF317" s="94"/>
      <c r="AG317" s="94"/>
      <c r="AH317" s="95"/>
      <c r="AI317" s="95"/>
      <c r="AJ317" s="95"/>
      <c r="AK317" s="95"/>
      <c r="AL317" s="95"/>
      <c r="AM317" s="95"/>
      <c r="AN317" s="95"/>
      <c r="AO317" s="95"/>
      <c r="AP317" s="95"/>
      <c r="AQ317" s="95"/>
      <c r="AR317" s="95"/>
      <c r="AS317" s="95"/>
      <c r="AT317" s="95"/>
      <c r="AU317" s="95"/>
      <c r="AV317" s="95"/>
      <c r="AW317" s="95"/>
      <c r="AX317" s="95"/>
      <c r="AY317" s="95"/>
      <c r="AZ317" s="95"/>
      <c r="BA317" s="95"/>
      <c r="BB317" s="95"/>
      <c r="BC317" s="95"/>
      <c r="BD317" s="95"/>
      <c r="BE317" s="95"/>
      <c r="BF317" s="95"/>
      <c r="BG317" s="95"/>
      <c r="BH317" s="95"/>
      <c r="BI317" s="95"/>
      <c r="BJ317" s="95"/>
      <c r="BK317" s="95"/>
      <c r="BL317" s="95"/>
      <c r="BM317" s="95"/>
      <c r="BN317" s="95"/>
      <c r="BO317" s="95"/>
      <c r="BP317" s="95"/>
      <c r="BQ317" s="95"/>
      <c r="BR317" s="95"/>
      <c r="BS317" s="95"/>
      <c r="BT317" s="95"/>
      <c r="BU317" s="95"/>
      <c r="BV317" s="95"/>
      <c r="BW317" s="95"/>
      <c r="BX317" s="95"/>
      <c r="BY317" s="95"/>
    </row>
    <row r="318" spans="1:77">
      <c r="A318" s="173"/>
      <c r="B318" s="99" t="s">
        <v>319</v>
      </c>
      <c r="C318" s="39" t="s">
        <v>40</v>
      </c>
      <c r="D318" s="98"/>
      <c r="E318" s="94"/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  <c r="Q318" s="94"/>
      <c r="R318" s="94"/>
      <c r="S318" s="94"/>
      <c r="T318" s="94"/>
      <c r="U318" s="94"/>
      <c r="V318" s="94"/>
      <c r="W318" s="94"/>
      <c r="X318" s="94"/>
      <c r="Y318" s="94"/>
      <c r="Z318" s="94"/>
      <c r="AA318" s="94"/>
      <c r="AB318" s="94"/>
      <c r="AC318" s="94"/>
      <c r="AD318" s="94"/>
      <c r="AE318" s="94"/>
      <c r="AF318" s="94"/>
      <c r="AG318" s="94"/>
      <c r="AH318" s="95"/>
      <c r="AI318" s="95"/>
      <c r="AJ318" s="95"/>
      <c r="AK318" s="95"/>
      <c r="AL318" s="95"/>
      <c r="AM318" s="95"/>
      <c r="AN318" s="95"/>
      <c r="AO318" s="95"/>
      <c r="AP318" s="95"/>
      <c r="AQ318" s="95"/>
      <c r="AR318" s="95"/>
      <c r="AS318" s="95"/>
      <c r="AT318" s="95"/>
      <c r="AU318" s="95"/>
      <c r="AV318" s="95"/>
      <c r="AW318" s="95"/>
      <c r="AX318" s="95"/>
      <c r="AY318" s="95"/>
      <c r="AZ318" s="95"/>
      <c r="BA318" s="95"/>
      <c r="BB318" s="95"/>
      <c r="BC318" s="95"/>
      <c r="BD318" s="95"/>
      <c r="BE318" s="95"/>
      <c r="BF318" s="95"/>
      <c r="BG318" s="95"/>
      <c r="BH318" s="95"/>
      <c r="BI318" s="95"/>
      <c r="BJ318" s="95"/>
      <c r="BK318" s="95"/>
      <c r="BL318" s="95"/>
      <c r="BM318" s="95"/>
      <c r="BN318" s="95"/>
      <c r="BO318" s="95"/>
      <c r="BP318" s="95"/>
      <c r="BQ318" s="95"/>
      <c r="BR318" s="95"/>
      <c r="BS318" s="95"/>
      <c r="BT318" s="95"/>
      <c r="BU318" s="95"/>
      <c r="BV318" s="95"/>
      <c r="BW318" s="95"/>
      <c r="BX318" s="95"/>
      <c r="BY318" s="95"/>
    </row>
    <row r="319" spans="1:77">
      <c r="A319" s="173"/>
      <c r="B319" s="99" t="s">
        <v>320</v>
      </c>
      <c r="C319" s="39" t="s">
        <v>40</v>
      </c>
      <c r="D319" s="98"/>
      <c r="E319" s="94"/>
      <c r="F319" s="94"/>
      <c r="G319" s="94"/>
      <c r="H319" s="94"/>
      <c r="I319" s="94"/>
      <c r="J319" s="94"/>
      <c r="K319" s="94"/>
      <c r="L319" s="94"/>
      <c r="M319" s="94"/>
      <c r="N319" s="94"/>
      <c r="O319" s="94"/>
      <c r="P319" s="94"/>
      <c r="Q319" s="94"/>
      <c r="R319" s="94"/>
      <c r="S319" s="94"/>
      <c r="T319" s="94"/>
      <c r="U319" s="94"/>
      <c r="V319" s="94"/>
      <c r="W319" s="94"/>
      <c r="X319" s="94"/>
      <c r="Y319" s="94"/>
      <c r="Z319" s="94"/>
      <c r="AA319" s="94"/>
      <c r="AB319" s="94"/>
      <c r="AC319" s="94"/>
      <c r="AD319" s="94"/>
      <c r="AE319" s="94"/>
      <c r="AF319" s="94"/>
      <c r="AG319" s="94"/>
      <c r="AH319" s="95"/>
      <c r="AI319" s="95"/>
      <c r="AJ319" s="95"/>
      <c r="AK319" s="95"/>
      <c r="AL319" s="95"/>
      <c r="AM319" s="95"/>
      <c r="AN319" s="95"/>
      <c r="AO319" s="95"/>
      <c r="AP319" s="95"/>
      <c r="AQ319" s="95"/>
      <c r="AR319" s="95"/>
      <c r="AS319" s="95"/>
      <c r="AT319" s="95"/>
      <c r="AU319" s="95"/>
      <c r="AV319" s="95"/>
      <c r="AW319" s="95"/>
      <c r="AX319" s="95"/>
      <c r="AY319" s="95"/>
      <c r="AZ319" s="95"/>
      <c r="BA319" s="95"/>
      <c r="BB319" s="95"/>
      <c r="BC319" s="95"/>
      <c r="BD319" s="95"/>
      <c r="BE319" s="95"/>
      <c r="BF319" s="95"/>
      <c r="BG319" s="95"/>
      <c r="BH319" s="95"/>
      <c r="BI319" s="95"/>
      <c r="BJ319" s="95"/>
      <c r="BK319" s="95"/>
      <c r="BL319" s="95"/>
      <c r="BM319" s="95"/>
      <c r="BN319" s="95"/>
      <c r="BO319" s="95"/>
      <c r="BP319" s="95"/>
      <c r="BQ319" s="95"/>
      <c r="BR319" s="95"/>
      <c r="BS319" s="95"/>
      <c r="BT319" s="95"/>
      <c r="BU319" s="95"/>
      <c r="BV319" s="95"/>
      <c r="BW319" s="95"/>
      <c r="BX319" s="95"/>
      <c r="BY319" s="95"/>
    </row>
    <row r="320" spans="1:77" ht="41.4">
      <c r="A320" s="173"/>
      <c r="B320" s="100" t="s">
        <v>321</v>
      </c>
      <c r="C320" s="42" t="s">
        <v>40</v>
      </c>
      <c r="D320" s="98"/>
      <c r="E320" s="94"/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  <c r="Q320" s="94"/>
      <c r="R320" s="94"/>
      <c r="S320" s="94"/>
      <c r="T320" s="94"/>
      <c r="U320" s="94"/>
      <c r="V320" s="94"/>
      <c r="W320" s="94"/>
      <c r="X320" s="94"/>
      <c r="Y320" s="94"/>
      <c r="Z320" s="94"/>
      <c r="AA320" s="94"/>
      <c r="AB320" s="94"/>
      <c r="AC320" s="94"/>
      <c r="AD320" s="94"/>
      <c r="AE320" s="94"/>
      <c r="AF320" s="94"/>
      <c r="AG320" s="94"/>
      <c r="AH320" s="95"/>
      <c r="AI320" s="95"/>
      <c r="AJ320" s="95"/>
      <c r="AK320" s="95"/>
      <c r="AL320" s="95"/>
      <c r="AM320" s="95"/>
      <c r="AN320" s="95"/>
      <c r="AO320" s="95"/>
      <c r="AP320" s="95"/>
      <c r="AQ320" s="95"/>
      <c r="AR320" s="95"/>
      <c r="AS320" s="95"/>
      <c r="AT320" s="95"/>
      <c r="AU320" s="95"/>
      <c r="AV320" s="95"/>
      <c r="AW320" s="95"/>
      <c r="AX320" s="95"/>
      <c r="AY320" s="95"/>
      <c r="AZ320" s="95"/>
      <c r="BA320" s="95"/>
      <c r="BB320" s="95"/>
      <c r="BC320" s="95"/>
      <c r="BD320" s="95"/>
      <c r="BE320" s="95"/>
      <c r="BF320" s="95"/>
      <c r="BG320" s="95"/>
      <c r="BH320" s="95"/>
      <c r="BI320" s="95"/>
      <c r="BJ320" s="95"/>
      <c r="BK320" s="95"/>
      <c r="BL320" s="95"/>
      <c r="BM320" s="95"/>
      <c r="BN320" s="95"/>
      <c r="BO320" s="95"/>
      <c r="BP320" s="95"/>
      <c r="BQ320" s="95"/>
      <c r="BR320" s="95"/>
      <c r="BS320" s="95"/>
      <c r="BT320" s="95"/>
      <c r="BU320" s="95"/>
      <c r="BV320" s="95"/>
      <c r="BW320" s="95"/>
      <c r="BX320" s="95"/>
      <c r="BY320" s="95"/>
    </row>
    <row r="321" spans="1:77" ht="15.75" customHeight="1">
      <c r="A321" s="173" t="s">
        <v>322</v>
      </c>
      <c r="B321" s="101" t="s">
        <v>323</v>
      </c>
      <c r="C321" s="102" t="s">
        <v>277</v>
      </c>
      <c r="D321" s="82" t="e">
        <f>AVERAGE(D322:D325)</f>
        <v>#DIV/0!</v>
      </c>
      <c r="E321" s="94"/>
      <c r="F321" s="94"/>
      <c r="G321" s="94"/>
      <c r="H321" s="94"/>
      <c r="I321" s="94"/>
      <c r="J321" s="94"/>
      <c r="K321" s="94"/>
      <c r="L321" s="94"/>
      <c r="M321" s="94"/>
      <c r="N321" s="94"/>
      <c r="O321" s="94"/>
      <c r="P321" s="94"/>
      <c r="Q321" s="94"/>
      <c r="R321" s="94"/>
      <c r="S321" s="94"/>
      <c r="T321" s="94"/>
      <c r="U321" s="94"/>
      <c r="V321" s="94"/>
      <c r="W321" s="94"/>
      <c r="X321" s="94"/>
      <c r="Y321" s="94"/>
      <c r="Z321" s="94"/>
      <c r="AA321" s="94"/>
      <c r="AB321" s="94"/>
      <c r="AC321" s="94"/>
      <c r="AD321" s="94"/>
      <c r="AE321" s="94"/>
      <c r="AF321" s="94"/>
      <c r="AG321" s="94"/>
      <c r="AH321" s="95"/>
      <c r="AI321" s="95"/>
      <c r="AJ321" s="95"/>
      <c r="AK321" s="95"/>
      <c r="AL321" s="95"/>
      <c r="AM321" s="95"/>
      <c r="AN321" s="95"/>
      <c r="AO321" s="95"/>
      <c r="AP321" s="95"/>
      <c r="AQ321" s="95"/>
      <c r="AR321" s="95"/>
      <c r="AS321" s="95"/>
      <c r="AT321" s="95"/>
      <c r="AU321" s="95"/>
      <c r="AV321" s="95"/>
      <c r="AW321" s="95"/>
      <c r="AX321" s="95"/>
      <c r="AY321" s="95"/>
      <c r="AZ321" s="95"/>
      <c r="BA321" s="95"/>
      <c r="BB321" s="95"/>
      <c r="BC321" s="95"/>
      <c r="BD321" s="95"/>
      <c r="BE321" s="95"/>
      <c r="BF321" s="95"/>
      <c r="BG321" s="95"/>
      <c r="BH321" s="95"/>
      <c r="BI321" s="95"/>
      <c r="BJ321" s="95"/>
      <c r="BK321" s="95"/>
      <c r="BL321" s="95"/>
      <c r="BM321" s="95"/>
      <c r="BN321" s="95"/>
      <c r="BO321" s="95"/>
      <c r="BP321" s="95"/>
      <c r="BQ321" s="95"/>
      <c r="BR321" s="95"/>
      <c r="BS321" s="95"/>
      <c r="BT321" s="95"/>
      <c r="BU321" s="95"/>
      <c r="BV321" s="95"/>
      <c r="BW321" s="95"/>
      <c r="BX321" s="95"/>
      <c r="BY321" s="95"/>
    </row>
    <row r="322" spans="1:77" ht="27.6">
      <c r="A322" s="173"/>
      <c r="B322" s="103" t="s">
        <v>324</v>
      </c>
      <c r="C322" s="39" t="s">
        <v>78</v>
      </c>
      <c r="D322" s="14"/>
      <c r="E322" s="94"/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  <c r="Q322" s="94"/>
      <c r="R322" s="94"/>
      <c r="S322" s="94"/>
      <c r="T322" s="94"/>
      <c r="U322" s="94"/>
      <c r="V322" s="94"/>
      <c r="W322" s="94"/>
      <c r="X322" s="94"/>
      <c r="Y322" s="94"/>
      <c r="Z322" s="94"/>
      <c r="AA322" s="94"/>
      <c r="AB322" s="94"/>
      <c r="AC322" s="94"/>
      <c r="AD322" s="94"/>
      <c r="AE322" s="94"/>
      <c r="AF322" s="94"/>
      <c r="AG322" s="94"/>
      <c r="AH322" s="95"/>
      <c r="AI322" s="95"/>
      <c r="AJ322" s="95"/>
      <c r="AK322" s="95"/>
      <c r="AL322" s="95"/>
      <c r="AM322" s="95"/>
      <c r="AN322" s="95"/>
      <c r="AO322" s="95"/>
      <c r="AP322" s="95"/>
      <c r="AQ322" s="95"/>
      <c r="AR322" s="95"/>
      <c r="AS322" s="95"/>
      <c r="AT322" s="95"/>
      <c r="AU322" s="95"/>
      <c r="AV322" s="95"/>
      <c r="AW322" s="95"/>
      <c r="AX322" s="95"/>
      <c r="AY322" s="95"/>
      <c r="AZ322" s="95"/>
      <c r="BA322" s="95"/>
      <c r="BB322" s="95"/>
      <c r="BC322" s="95"/>
      <c r="BD322" s="95"/>
      <c r="BE322" s="95"/>
      <c r="BF322" s="95"/>
      <c r="BG322" s="95"/>
      <c r="BH322" s="95"/>
      <c r="BI322" s="95"/>
      <c r="BJ322" s="95"/>
      <c r="BK322" s="95"/>
      <c r="BL322" s="95"/>
      <c r="BM322" s="95"/>
      <c r="BN322" s="95"/>
      <c r="BO322" s="95"/>
      <c r="BP322" s="95"/>
      <c r="BQ322" s="95"/>
      <c r="BR322" s="95"/>
      <c r="BS322" s="95"/>
      <c r="BT322" s="95"/>
      <c r="BU322" s="95"/>
      <c r="BV322" s="95"/>
      <c r="BW322" s="95"/>
      <c r="BX322" s="95"/>
      <c r="BY322" s="95"/>
    </row>
    <row r="323" spans="1:77" ht="27.6">
      <c r="A323" s="173"/>
      <c r="B323" s="103" t="s">
        <v>325</v>
      </c>
      <c r="C323" s="39" t="s">
        <v>78</v>
      </c>
      <c r="D323" s="14"/>
      <c r="E323" s="94"/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  <c r="Q323" s="94"/>
      <c r="R323" s="94"/>
      <c r="S323" s="94"/>
      <c r="T323" s="94"/>
      <c r="U323" s="94"/>
      <c r="V323" s="94"/>
      <c r="W323" s="94"/>
      <c r="X323" s="94"/>
      <c r="Y323" s="94"/>
      <c r="Z323" s="94"/>
      <c r="AA323" s="94"/>
      <c r="AB323" s="94"/>
      <c r="AC323" s="94"/>
      <c r="AD323" s="94"/>
      <c r="AE323" s="94"/>
      <c r="AF323" s="94"/>
      <c r="AG323" s="94"/>
      <c r="AH323" s="95"/>
      <c r="AI323" s="95"/>
      <c r="AJ323" s="95"/>
      <c r="AK323" s="95"/>
      <c r="AL323" s="95"/>
      <c r="AM323" s="95"/>
      <c r="AN323" s="95"/>
      <c r="AO323" s="95"/>
      <c r="AP323" s="95"/>
      <c r="AQ323" s="95"/>
      <c r="AR323" s="95"/>
      <c r="AS323" s="95"/>
      <c r="AT323" s="95"/>
      <c r="AU323" s="95"/>
      <c r="AV323" s="95"/>
      <c r="AW323" s="95"/>
      <c r="AX323" s="95"/>
      <c r="AY323" s="95"/>
      <c r="AZ323" s="95"/>
      <c r="BA323" s="95"/>
      <c r="BB323" s="95"/>
      <c r="BC323" s="95"/>
      <c r="BD323" s="95"/>
      <c r="BE323" s="95"/>
      <c r="BF323" s="95"/>
      <c r="BG323" s="95"/>
      <c r="BH323" s="95"/>
      <c r="BI323" s="95"/>
      <c r="BJ323" s="95"/>
      <c r="BK323" s="95"/>
      <c r="BL323" s="95"/>
      <c r="BM323" s="95"/>
      <c r="BN323" s="95"/>
      <c r="BO323" s="95"/>
      <c r="BP323" s="95"/>
      <c r="BQ323" s="95"/>
      <c r="BR323" s="95"/>
      <c r="BS323" s="95"/>
      <c r="BT323" s="95"/>
      <c r="BU323" s="95"/>
      <c r="BV323" s="95"/>
      <c r="BW323" s="95"/>
      <c r="BX323" s="95"/>
      <c r="BY323" s="95"/>
    </row>
    <row r="324" spans="1:77" ht="69">
      <c r="A324" s="173"/>
      <c r="B324" s="103" t="s">
        <v>326</v>
      </c>
      <c r="C324" s="39" t="s">
        <v>78</v>
      </c>
      <c r="D324" s="14"/>
      <c r="E324" s="94"/>
      <c r="F324" s="94"/>
      <c r="G324" s="94"/>
      <c r="H324" s="94"/>
      <c r="I324" s="94"/>
      <c r="J324" s="94"/>
      <c r="K324" s="94"/>
      <c r="L324" s="94"/>
      <c r="M324" s="94"/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94"/>
      <c r="AA324" s="94"/>
      <c r="AB324" s="94"/>
      <c r="AC324" s="94"/>
      <c r="AD324" s="94"/>
      <c r="AE324" s="94"/>
      <c r="AF324" s="94"/>
      <c r="AG324" s="94"/>
      <c r="AH324" s="95"/>
      <c r="AI324" s="95"/>
      <c r="AJ324" s="95"/>
      <c r="AK324" s="95"/>
      <c r="AL324" s="95"/>
      <c r="AM324" s="95"/>
      <c r="AN324" s="95"/>
      <c r="AO324" s="95"/>
      <c r="AP324" s="95"/>
      <c r="AQ324" s="95"/>
      <c r="AR324" s="95"/>
      <c r="AS324" s="95"/>
      <c r="AT324" s="95"/>
      <c r="AU324" s="95"/>
      <c r="AV324" s="95"/>
      <c r="AW324" s="95"/>
      <c r="AX324" s="95"/>
      <c r="AY324" s="95"/>
      <c r="AZ324" s="95"/>
      <c r="BA324" s="95"/>
      <c r="BB324" s="95"/>
      <c r="BC324" s="95"/>
      <c r="BD324" s="95"/>
      <c r="BE324" s="95"/>
      <c r="BF324" s="95"/>
      <c r="BG324" s="95"/>
      <c r="BH324" s="95"/>
      <c r="BI324" s="95"/>
      <c r="BJ324" s="95"/>
      <c r="BK324" s="95"/>
      <c r="BL324" s="95"/>
      <c r="BM324" s="95"/>
      <c r="BN324" s="95"/>
      <c r="BO324" s="95"/>
      <c r="BP324" s="95"/>
      <c r="BQ324" s="95"/>
      <c r="BR324" s="95"/>
      <c r="BS324" s="95"/>
      <c r="BT324" s="95"/>
      <c r="BU324" s="95"/>
      <c r="BV324" s="95"/>
      <c r="BW324" s="95"/>
      <c r="BX324" s="95"/>
      <c r="BY324" s="95"/>
    </row>
    <row r="325" spans="1:77" ht="27.6">
      <c r="A325" s="173"/>
      <c r="B325" s="103" t="s">
        <v>327</v>
      </c>
      <c r="C325" s="39" t="s">
        <v>78</v>
      </c>
      <c r="D325" s="14"/>
      <c r="E325" s="94"/>
      <c r="F325" s="94"/>
      <c r="G325" s="104"/>
      <c r="H325" s="94"/>
      <c r="I325" s="94"/>
      <c r="J325" s="94"/>
      <c r="K325" s="94"/>
      <c r="L325" s="94"/>
      <c r="M325" s="94"/>
      <c r="N325" s="94"/>
      <c r="O325" s="94"/>
      <c r="P325" s="94"/>
      <c r="Q325" s="94"/>
      <c r="R325" s="94"/>
      <c r="S325" s="94"/>
      <c r="T325" s="94"/>
      <c r="U325" s="94"/>
      <c r="V325" s="94"/>
      <c r="W325" s="94"/>
      <c r="X325" s="94"/>
      <c r="Y325" s="94"/>
      <c r="Z325" s="94"/>
      <c r="AA325" s="94"/>
      <c r="AB325" s="94"/>
      <c r="AC325" s="94"/>
      <c r="AD325" s="94"/>
      <c r="AE325" s="94"/>
      <c r="AF325" s="94"/>
      <c r="AG325" s="94"/>
      <c r="AH325" s="95"/>
      <c r="AI325" s="95"/>
      <c r="AJ325" s="95"/>
      <c r="AK325" s="95"/>
      <c r="AL325" s="95"/>
      <c r="AM325" s="95"/>
      <c r="AN325" s="95"/>
      <c r="AO325" s="95"/>
      <c r="AP325" s="95"/>
      <c r="AQ325" s="95"/>
      <c r="AR325" s="95"/>
      <c r="AS325" s="95"/>
      <c r="AT325" s="95"/>
      <c r="AU325" s="95"/>
      <c r="AV325" s="95"/>
      <c r="AW325" s="95"/>
      <c r="AX325" s="95"/>
      <c r="AY325" s="95"/>
      <c r="AZ325" s="95"/>
      <c r="BA325" s="95"/>
      <c r="BB325" s="95"/>
      <c r="BC325" s="95"/>
      <c r="BD325" s="95"/>
      <c r="BE325" s="95"/>
      <c r="BF325" s="95"/>
      <c r="BG325" s="95"/>
      <c r="BH325" s="95"/>
      <c r="BI325" s="95"/>
      <c r="BJ325" s="95"/>
      <c r="BK325" s="95"/>
      <c r="BL325" s="95"/>
      <c r="BM325" s="95"/>
      <c r="BN325" s="95"/>
      <c r="BO325" s="95"/>
      <c r="BP325" s="95"/>
      <c r="BQ325" s="95"/>
      <c r="BR325" s="95"/>
      <c r="BS325" s="95"/>
      <c r="BT325" s="95"/>
      <c r="BU325" s="95"/>
      <c r="BV325" s="95"/>
      <c r="BW325" s="95"/>
      <c r="BX325" s="95"/>
      <c r="BY325" s="95"/>
    </row>
    <row r="326" spans="1:77" ht="27.6">
      <c r="A326" s="173"/>
      <c r="B326" s="105" t="s">
        <v>328</v>
      </c>
      <c r="C326" s="102" t="s">
        <v>277</v>
      </c>
      <c r="D326" s="82" t="e">
        <f>AVERAGE(D327:D330)</f>
        <v>#DIV/0!</v>
      </c>
      <c r="E326" s="94"/>
      <c r="F326" s="94"/>
      <c r="G326" s="94"/>
      <c r="H326" s="94"/>
      <c r="I326" s="94"/>
      <c r="J326" s="94"/>
      <c r="K326" s="94"/>
      <c r="L326" s="94"/>
      <c r="M326" s="94"/>
      <c r="N326" s="94"/>
      <c r="O326" s="94"/>
      <c r="P326" s="94"/>
      <c r="Q326" s="94"/>
      <c r="R326" s="94"/>
      <c r="S326" s="94"/>
      <c r="T326" s="94"/>
      <c r="U326" s="94"/>
      <c r="V326" s="94"/>
      <c r="W326" s="94"/>
      <c r="X326" s="94"/>
      <c r="Y326" s="94"/>
      <c r="Z326" s="94"/>
      <c r="AA326" s="94"/>
      <c r="AB326" s="94"/>
      <c r="AC326" s="94"/>
      <c r="AD326" s="94"/>
      <c r="AE326" s="94"/>
      <c r="AF326" s="94"/>
      <c r="AG326" s="94"/>
      <c r="AH326" s="95"/>
      <c r="AI326" s="95"/>
      <c r="AJ326" s="95"/>
      <c r="AK326" s="95"/>
      <c r="AL326" s="95"/>
      <c r="AM326" s="95"/>
      <c r="AN326" s="95"/>
      <c r="AO326" s="95"/>
      <c r="AP326" s="95"/>
      <c r="AQ326" s="95"/>
      <c r="AR326" s="95"/>
      <c r="AS326" s="95"/>
      <c r="AT326" s="95"/>
      <c r="AU326" s="95"/>
      <c r="AV326" s="95"/>
      <c r="AW326" s="95"/>
      <c r="AX326" s="95"/>
      <c r="AY326" s="95"/>
      <c r="AZ326" s="95"/>
      <c r="BA326" s="95"/>
      <c r="BB326" s="95"/>
      <c r="BC326" s="95"/>
      <c r="BD326" s="95"/>
      <c r="BE326" s="95"/>
      <c r="BF326" s="95"/>
      <c r="BG326" s="95"/>
      <c r="BH326" s="95"/>
      <c r="BI326" s="95"/>
      <c r="BJ326" s="95"/>
      <c r="BK326" s="95"/>
      <c r="BL326" s="95"/>
      <c r="BM326" s="95"/>
      <c r="BN326" s="95"/>
      <c r="BO326" s="95"/>
      <c r="BP326" s="95"/>
      <c r="BQ326" s="95"/>
      <c r="BR326" s="95"/>
      <c r="BS326" s="95"/>
      <c r="BT326" s="95"/>
      <c r="BU326" s="95"/>
      <c r="BV326" s="95"/>
      <c r="BW326" s="95"/>
      <c r="BX326" s="95"/>
      <c r="BY326" s="95"/>
    </row>
    <row r="327" spans="1:77" ht="41.4">
      <c r="A327" s="173"/>
      <c r="B327" s="103" t="s">
        <v>329</v>
      </c>
      <c r="C327" s="39" t="s">
        <v>78</v>
      </c>
      <c r="D327" s="14"/>
      <c r="E327" s="94"/>
      <c r="F327" s="94"/>
      <c r="G327" s="94"/>
      <c r="H327" s="94"/>
      <c r="I327" s="94"/>
      <c r="J327" s="94"/>
      <c r="K327" s="94"/>
      <c r="L327" s="94"/>
      <c r="M327" s="94"/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94"/>
      <c r="AA327" s="94"/>
      <c r="AB327" s="94"/>
      <c r="AC327" s="94"/>
      <c r="AD327" s="94"/>
      <c r="AE327" s="94"/>
      <c r="AF327" s="94"/>
      <c r="AG327" s="94"/>
      <c r="AH327" s="95"/>
      <c r="AI327" s="95"/>
      <c r="AJ327" s="95"/>
      <c r="AK327" s="95"/>
      <c r="AL327" s="95"/>
      <c r="AM327" s="95"/>
      <c r="AN327" s="95"/>
      <c r="AO327" s="95"/>
      <c r="AP327" s="95"/>
      <c r="AQ327" s="95"/>
      <c r="AR327" s="95"/>
      <c r="AS327" s="95"/>
      <c r="AT327" s="95"/>
      <c r="AU327" s="95"/>
      <c r="AV327" s="95"/>
      <c r="AW327" s="95"/>
      <c r="AX327" s="95"/>
      <c r="AY327" s="95"/>
      <c r="AZ327" s="95"/>
      <c r="BA327" s="95"/>
      <c r="BB327" s="95"/>
      <c r="BC327" s="95"/>
      <c r="BD327" s="95"/>
      <c r="BE327" s="95"/>
      <c r="BF327" s="95"/>
      <c r="BG327" s="95"/>
      <c r="BH327" s="95"/>
      <c r="BI327" s="95"/>
      <c r="BJ327" s="95"/>
      <c r="BK327" s="95"/>
      <c r="BL327" s="95"/>
      <c r="BM327" s="95"/>
      <c r="BN327" s="95"/>
      <c r="BO327" s="95"/>
      <c r="BP327" s="95"/>
      <c r="BQ327" s="95"/>
      <c r="BR327" s="95"/>
      <c r="BS327" s="95"/>
      <c r="BT327" s="95"/>
      <c r="BU327" s="95"/>
      <c r="BV327" s="95"/>
      <c r="BW327" s="95"/>
      <c r="BX327" s="95"/>
      <c r="BY327" s="95"/>
    </row>
    <row r="328" spans="1:77" ht="69">
      <c r="A328" s="173"/>
      <c r="B328" s="103" t="s">
        <v>330</v>
      </c>
      <c r="C328" s="39" t="s">
        <v>78</v>
      </c>
      <c r="D328" s="14"/>
      <c r="E328" s="94"/>
      <c r="F328" s="94"/>
      <c r="G328" s="94"/>
      <c r="H328" s="94"/>
      <c r="I328" s="94"/>
      <c r="J328" s="94"/>
      <c r="K328" s="94"/>
      <c r="L328" s="94"/>
      <c r="M328" s="94"/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94"/>
      <c r="AA328" s="94"/>
      <c r="AB328" s="94"/>
      <c r="AC328" s="94"/>
      <c r="AD328" s="94"/>
      <c r="AE328" s="94"/>
      <c r="AF328" s="94"/>
      <c r="AG328" s="94"/>
      <c r="AH328" s="95"/>
      <c r="AI328" s="95"/>
      <c r="AJ328" s="95"/>
      <c r="AK328" s="95"/>
      <c r="AL328" s="95"/>
      <c r="AM328" s="95"/>
      <c r="AN328" s="95"/>
      <c r="AO328" s="95"/>
      <c r="AP328" s="95"/>
      <c r="AQ328" s="95"/>
      <c r="AR328" s="95"/>
      <c r="AS328" s="95"/>
      <c r="AT328" s="95"/>
      <c r="AU328" s="95"/>
      <c r="AV328" s="95"/>
      <c r="AW328" s="95"/>
      <c r="AX328" s="95"/>
      <c r="AY328" s="95"/>
      <c r="AZ328" s="95"/>
      <c r="BA328" s="95"/>
      <c r="BB328" s="95"/>
      <c r="BC328" s="95"/>
      <c r="BD328" s="95"/>
      <c r="BE328" s="95"/>
      <c r="BF328" s="95"/>
      <c r="BG328" s="95"/>
      <c r="BH328" s="95"/>
      <c r="BI328" s="95"/>
      <c r="BJ328" s="95"/>
      <c r="BK328" s="95"/>
      <c r="BL328" s="95"/>
      <c r="BM328" s="95"/>
      <c r="BN328" s="95"/>
      <c r="BO328" s="95"/>
      <c r="BP328" s="95"/>
      <c r="BQ328" s="95"/>
      <c r="BR328" s="95"/>
      <c r="BS328" s="95"/>
      <c r="BT328" s="95"/>
      <c r="BU328" s="95"/>
      <c r="BV328" s="95"/>
      <c r="BW328" s="95"/>
      <c r="BX328" s="95"/>
      <c r="BY328" s="95"/>
    </row>
    <row r="329" spans="1:77" ht="82.8">
      <c r="A329" s="173"/>
      <c r="B329" s="103" t="s">
        <v>331</v>
      </c>
      <c r="C329" s="39" t="s">
        <v>78</v>
      </c>
      <c r="D329" s="14"/>
      <c r="E329" s="94"/>
      <c r="F329" s="94"/>
      <c r="G329" s="94"/>
      <c r="H329" s="94"/>
      <c r="I329" s="94"/>
      <c r="J329" s="94"/>
      <c r="K329" s="94"/>
      <c r="L329" s="94"/>
      <c r="M329" s="94"/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94"/>
      <c r="AA329" s="94"/>
      <c r="AB329" s="94"/>
      <c r="AC329" s="94"/>
      <c r="AD329" s="94"/>
      <c r="AE329" s="94"/>
      <c r="AF329" s="94"/>
      <c r="AG329" s="94"/>
      <c r="AH329" s="95"/>
      <c r="AI329" s="95"/>
      <c r="AJ329" s="95"/>
      <c r="AK329" s="95"/>
      <c r="AL329" s="95"/>
      <c r="AM329" s="95"/>
      <c r="AN329" s="95"/>
      <c r="AO329" s="95"/>
      <c r="AP329" s="95"/>
      <c r="AQ329" s="95"/>
      <c r="AR329" s="95"/>
      <c r="AS329" s="95"/>
      <c r="AT329" s="95"/>
      <c r="AU329" s="95"/>
      <c r="AV329" s="95"/>
      <c r="AW329" s="95"/>
      <c r="AX329" s="95"/>
      <c r="AY329" s="95"/>
      <c r="AZ329" s="95"/>
      <c r="BA329" s="95"/>
      <c r="BB329" s="95"/>
      <c r="BC329" s="95"/>
      <c r="BD329" s="95"/>
      <c r="BE329" s="95"/>
      <c r="BF329" s="95"/>
      <c r="BG329" s="95"/>
      <c r="BH329" s="95"/>
      <c r="BI329" s="95"/>
      <c r="BJ329" s="95"/>
      <c r="BK329" s="95"/>
      <c r="BL329" s="95"/>
      <c r="BM329" s="95"/>
      <c r="BN329" s="95"/>
      <c r="BO329" s="95"/>
      <c r="BP329" s="95"/>
      <c r="BQ329" s="95"/>
      <c r="BR329" s="95"/>
      <c r="BS329" s="95"/>
      <c r="BT329" s="95"/>
      <c r="BU329" s="95"/>
      <c r="BV329" s="95"/>
      <c r="BW329" s="95"/>
      <c r="BX329" s="95"/>
      <c r="BY329" s="95"/>
    </row>
    <row r="330" spans="1:77" ht="27.6">
      <c r="A330" s="173"/>
      <c r="B330" s="103" t="s">
        <v>332</v>
      </c>
      <c r="C330" s="39" t="s">
        <v>78</v>
      </c>
      <c r="D330" s="14"/>
      <c r="E330" s="94"/>
      <c r="F330" s="94"/>
      <c r="G330" s="94"/>
      <c r="H330" s="94"/>
      <c r="I330" s="94"/>
      <c r="J330" s="94"/>
      <c r="K330" s="94"/>
      <c r="L330" s="94"/>
      <c r="M330" s="94"/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94"/>
      <c r="AA330" s="94"/>
      <c r="AB330" s="94"/>
      <c r="AC330" s="94"/>
      <c r="AD330" s="94"/>
      <c r="AE330" s="94"/>
      <c r="AF330" s="94"/>
      <c r="AG330" s="94"/>
      <c r="AH330" s="95"/>
      <c r="AI330" s="95"/>
      <c r="AJ330" s="95"/>
      <c r="AK330" s="95"/>
      <c r="AL330" s="95"/>
      <c r="AM330" s="95"/>
      <c r="AN330" s="95"/>
      <c r="AO330" s="95"/>
      <c r="AP330" s="95"/>
      <c r="AQ330" s="95"/>
      <c r="AR330" s="95"/>
      <c r="AS330" s="95"/>
      <c r="AT330" s="95"/>
      <c r="AU330" s="95"/>
      <c r="AV330" s="95"/>
      <c r="AW330" s="95"/>
      <c r="AX330" s="95"/>
      <c r="AY330" s="95"/>
      <c r="AZ330" s="95"/>
      <c r="BA330" s="95"/>
      <c r="BB330" s="95"/>
      <c r="BC330" s="95"/>
      <c r="BD330" s="95"/>
      <c r="BE330" s="95"/>
      <c r="BF330" s="95"/>
      <c r="BG330" s="95"/>
      <c r="BH330" s="95"/>
      <c r="BI330" s="95"/>
      <c r="BJ330" s="95"/>
      <c r="BK330" s="95"/>
      <c r="BL330" s="95"/>
      <c r="BM330" s="95"/>
      <c r="BN330" s="95"/>
      <c r="BO330" s="95"/>
      <c r="BP330" s="95"/>
      <c r="BQ330" s="95"/>
      <c r="BR330" s="95"/>
      <c r="BS330" s="95"/>
      <c r="BT330" s="95"/>
      <c r="BU330" s="95"/>
      <c r="BV330" s="95"/>
      <c r="BW330" s="95"/>
      <c r="BX330" s="95"/>
      <c r="BY330" s="95"/>
    </row>
    <row r="331" spans="1:77">
      <c r="A331" s="173"/>
      <c r="B331" s="105" t="s">
        <v>333</v>
      </c>
      <c r="C331" s="102" t="s">
        <v>277</v>
      </c>
      <c r="D331" s="82" t="e">
        <f>AVERAGE(D332:D338)</f>
        <v>#DIV/0!</v>
      </c>
      <c r="E331" s="94"/>
      <c r="F331" s="94"/>
      <c r="G331" s="94"/>
      <c r="H331" s="94"/>
      <c r="I331" s="94"/>
      <c r="J331" s="94"/>
      <c r="K331" s="94"/>
      <c r="L331" s="94"/>
      <c r="M331" s="94"/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94"/>
      <c r="AA331" s="94"/>
      <c r="AB331" s="94"/>
      <c r="AC331" s="94"/>
      <c r="AD331" s="94"/>
      <c r="AE331" s="94"/>
      <c r="AF331" s="94"/>
      <c r="AG331" s="94"/>
      <c r="AH331" s="95"/>
      <c r="AI331" s="95"/>
      <c r="AJ331" s="95"/>
      <c r="AK331" s="95"/>
      <c r="AL331" s="95"/>
      <c r="AM331" s="95"/>
      <c r="AN331" s="95"/>
      <c r="AO331" s="95"/>
      <c r="AP331" s="95"/>
      <c r="AQ331" s="95"/>
      <c r="AR331" s="95"/>
      <c r="AS331" s="95"/>
      <c r="AT331" s="95"/>
      <c r="AU331" s="95"/>
      <c r="AV331" s="95"/>
      <c r="AW331" s="95"/>
      <c r="AX331" s="95"/>
      <c r="AY331" s="95"/>
      <c r="AZ331" s="95"/>
      <c r="BA331" s="95"/>
      <c r="BB331" s="95"/>
      <c r="BC331" s="95"/>
      <c r="BD331" s="95"/>
      <c r="BE331" s="95"/>
      <c r="BF331" s="95"/>
      <c r="BG331" s="95"/>
      <c r="BH331" s="95"/>
      <c r="BI331" s="95"/>
      <c r="BJ331" s="95"/>
      <c r="BK331" s="95"/>
      <c r="BL331" s="95"/>
      <c r="BM331" s="95"/>
      <c r="BN331" s="95"/>
      <c r="BO331" s="95"/>
      <c r="BP331" s="95"/>
      <c r="BQ331" s="95"/>
      <c r="BR331" s="95"/>
      <c r="BS331" s="95"/>
      <c r="BT331" s="95"/>
      <c r="BU331" s="95"/>
      <c r="BV331" s="95"/>
      <c r="BW331" s="95"/>
      <c r="BX331" s="95"/>
      <c r="BY331" s="95"/>
    </row>
    <row r="332" spans="1:77" ht="41.4">
      <c r="A332" s="173"/>
      <c r="B332" s="103" t="s">
        <v>334</v>
      </c>
      <c r="C332" s="39" t="s">
        <v>78</v>
      </c>
      <c r="D332" s="14"/>
      <c r="E332" s="94"/>
      <c r="F332" s="94"/>
      <c r="G332" s="94"/>
      <c r="H332" s="94"/>
      <c r="I332" s="94"/>
      <c r="J332" s="94"/>
      <c r="K332" s="94"/>
      <c r="L332" s="94"/>
      <c r="M332" s="94"/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94"/>
      <c r="AA332" s="94"/>
      <c r="AB332" s="94"/>
      <c r="AC332" s="94"/>
      <c r="AD332" s="94"/>
      <c r="AE332" s="94"/>
      <c r="AF332" s="94"/>
      <c r="AG332" s="94"/>
      <c r="AH332" s="95"/>
      <c r="AI332" s="95"/>
      <c r="AJ332" s="95"/>
      <c r="AK332" s="95"/>
      <c r="AL332" s="95"/>
      <c r="AM332" s="95"/>
      <c r="AN332" s="95"/>
      <c r="AO332" s="95"/>
      <c r="AP332" s="95"/>
      <c r="AQ332" s="95"/>
      <c r="AR332" s="95"/>
      <c r="AS332" s="95"/>
      <c r="AT332" s="95"/>
      <c r="AU332" s="95"/>
      <c r="AV332" s="95"/>
      <c r="AW332" s="95"/>
      <c r="AX332" s="95"/>
      <c r="AY332" s="95"/>
      <c r="AZ332" s="95"/>
      <c r="BA332" s="95"/>
      <c r="BB332" s="95"/>
      <c r="BC332" s="95"/>
      <c r="BD332" s="95"/>
      <c r="BE332" s="95"/>
      <c r="BF332" s="95"/>
      <c r="BG332" s="95"/>
      <c r="BH332" s="95"/>
      <c r="BI332" s="95"/>
      <c r="BJ332" s="95"/>
      <c r="BK332" s="95"/>
      <c r="BL332" s="95"/>
      <c r="BM332" s="95"/>
      <c r="BN332" s="95"/>
      <c r="BO332" s="95"/>
      <c r="BP332" s="95"/>
      <c r="BQ332" s="95"/>
      <c r="BR332" s="95"/>
      <c r="BS332" s="95"/>
      <c r="BT332" s="95"/>
      <c r="BU332" s="95"/>
      <c r="BV332" s="95"/>
      <c r="BW332" s="95"/>
      <c r="BX332" s="95"/>
      <c r="BY332" s="95"/>
    </row>
    <row r="333" spans="1:77" ht="27.6">
      <c r="A333" s="173"/>
      <c r="B333" s="103" t="s">
        <v>335</v>
      </c>
      <c r="C333" s="39" t="s">
        <v>78</v>
      </c>
      <c r="D333" s="14"/>
      <c r="E333" s="94"/>
      <c r="F333" s="94"/>
      <c r="G333" s="94"/>
      <c r="H333" s="94"/>
      <c r="I333" s="94"/>
      <c r="J333" s="94"/>
      <c r="K333" s="94"/>
      <c r="L333" s="94"/>
      <c r="M333" s="94"/>
      <c r="N333" s="94"/>
      <c r="O333" s="94"/>
      <c r="P333" s="94"/>
      <c r="Q333" s="94"/>
      <c r="R333" s="94"/>
      <c r="S333" s="94"/>
      <c r="T333" s="94"/>
      <c r="U333" s="94"/>
      <c r="V333" s="94"/>
      <c r="W333" s="94"/>
      <c r="X333" s="94"/>
      <c r="Y333" s="94"/>
      <c r="Z333" s="94"/>
      <c r="AA333" s="94"/>
      <c r="AB333" s="94"/>
      <c r="AC333" s="94"/>
      <c r="AD333" s="94"/>
      <c r="AE333" s="94"/>
      <c r="AF333" s="94"/>
      <c r="AG333" s="94"/>
      <c r="AH333" s="95"/>
      <c r="AI333" s="95"/>
      <c r="AJ333" s="95"/>
      <c r="AK333" s="95"/>
      <c r="AL333" s="95"/>
      <c r="AM333" s="95"/>
      <c r="AN333" s="95"/>
      <c r="AO333" s="95"/>
      <c r="AP333" s="95"/>
      <c r="AQ333" s="95"/>
      <c r="AR333" s="95"/>
      <c r="AS333" s="95"/>
      <c r="AT333" s="95"/>
      <c r="AU333" s="95"/>
      <c r="AV333" s="95"/>
      <c r="AW333" s="95"/>
      <c r="AX333" s="95"/>
      <c r="AY333" s="95"/>
      <c r="AZ333" s="95"/>
      <c r="BA333" s="95"/>
      <c r="BB333" s="95"/>
      <c r="BC333" s="95"/>
      <c r="BD333" s="95"/>
      <c r="BE333" s="95"/>
      <c r="BF333" s="95"/>
      <c r="BG333" s="95"/>
      <c r="BH333" s="95"/>
      <c r="BI333" s="95"/>
      <c r="BJ333" s="95"/>
      <c r="BK333" s="95"/>
      <c r="BL333" s="95"/>
      <c r="BM333" s="95"/>
      <c r="BN333" s="95"/>
      <c r="BO333" s="95"/>
      <c r="BP333" s="95"/>
      <c r="BQ333" s="95"/>
      <c r="BR333" s="95"/>
      <c r="BS333" s="95"/>
      <c r="BT333" s="95"/>
      <c r="BU333" s="95"/>
      <c r="BV333" s="95"/>
      <c r="BW333" s="95"/>
      <c r="BX333" s="95"/>
      <c r="BY333" s="95"/>
    </row>
    <row r="334" spans="1:77" ht="41.4">
      <c r="A334" s="173"/>
      <c r="B334" s="103" t="s">
        <v>336</v>
      </c>
      <c r="C334" s="39" t="s">
        <v>78</v>
      </c>
      <c r="D334" s="14"/>
      <c r="E334" s="94"/>
      <c r="F334" s="94"/>
      <c r="G334" s="94"/>
      <c r="H334" s="94"/>
      <c r="I334" s="94"/>
      <c r="J334" s="94"/>
      <c r="K334" s="94"/>
      <c r="L334" s="94"/>
      <c r="M334" s="94"/>
      <c r="N334" s="94"/>
      <c r="O334" s="94"/>
      <c r="P334" s="94"/>
      <c r="Q334" s="94"/>
      <c r="R334" s="94"/>
      <c r="S334" s="94"/>
      <c r="T334" s="94"/>
      <c r="U334" s="94"/>
      <c r="V334" s="94"/>
      <c r="W334" s="94"/>
      <c r="X334" s="94"/>
      <c r="Y334" s="94"/>
      <c r="Z334" s="94"/>
      <c r="AA334" s="94"/>
      <c r="AB334" s="94"/>
      <c r="AC334" s="94"/>
      <c r="AD334" s="94"/>
      <c r="AE334" s="94"/>
      <c r="AF334" s="94"/>
      <c r="AG334" s="94"/>
      <c r="AH334" s="95"/>
      <c r="AI334" s="95"/>
      <c r="AJ334" s="95"/>
      <c r="AK334" s="95"/>
      <c r="AL334" s="95"/>
      <c r="AM334" s="95"/>
      <c r="AN334" s="95"/>
      <c r="AO334" s="95"/>
      <c r="AP334" s="95"/>
      <c r="AQ334" s="95"/>
      <c r="AR334" s="95"/>
      <c r="AS334" s="95"/>
      <c r="AT334" s="95"/>
      <c r="AU334" s="95"/>
      <c r="AV334" s="95"/>
      <c r="AW334" s="95"/>
      <c r="AX334" s="95"/>
      <c r="AY334" s="95"/>
      <c r="AZ334" s="95"/>
      <c r="BA334" s="95"/>
      <c r="BB334" s="95"/>
      <c r="BC334" s="95"/>
      <c r="BD334" s="95"/>
      <c r="BE334" s="95"/>
      <c r="BF334" s="95"/>
      <c r="BG334" s="95"/>
      <c r="BH334" s="95"/>
      <c r="BI334" s="95"/>
      <c r="BJ334" s="95"/>
      <c r="BK334" s="95"/>
      <c r="BL334" s="95"/>
      <c r="BM334" s="95"/>
      <c r="BN334" s="95"/>
      <c r="BO334" s="95"/>
      <c r="BP334" s="95"/>
      <c r="BQ334" s="95"/>
      <c r="BR334" s="95"/>
      <c r="BS334" s="95"/>
      <c r="BT334" s="95"/>
      <c r="BU334" s="95"/>
      <c r="BV334" s="95"/>
      <c r="BW334" s="95"/>
      <c r="BX334" s="95"/>
      <c r="BY334" s="95"/>
    </row>
    <row r="335" spans="1:77" ht="41.4">
      <c r="A335" s="173"/>
      <c r="B335" s="103" t="s">
        <v>337</v>
      </c>
      <c r="C335" s="39" t="s">
        <v>78</v>
      </c>
      <c r="D335" s="14"/>
      <c r="E335" s="94"/>
      <c r="F335" s="94"/>
      <c r="G335" s="94"/>
      <c r="H335" s="94"/>
      <c r="I335" s="94"/>
      <c r="J335" s="94"/>
      <c r="K335" s="94"/>
      <c r="L335" s="94"/>
      <c r="M335" s="94"/>
      <c r="N335" s="94"/>
      <c r="O335" s="94"/>
      <c r="P335" s="94"/>
      <c r="Q335" s="94"/>
      <c r="R335" s="94"/>
      <c r="S335" s="94"/>
      <c r="T335" s="94"/>
      <c r="U335" s="94"/>
      <c r="V335" s="94"/>
      <c r="W335" s="94"/>
      <c r="X335" s="94"/>
      <c r="Y335" s="94"/>
      <c r="Z335" s="94"/>
      <c r="AA335" s="94"/>
      <c r="AB335" s="94"/>
      <c r="AC335" s="94"/>
      <c r="AD335" s="94"/>
      <c r="AE335" s="94"/>
      <c r="AF335" s="94"/>
      <c r="AG335" s="94"/>
      <c r="AH335" s="95"/>
      <c r="AI335" s="95"/>
      <c r="AJ335" s="95"/>
      <c r="AK335" s="95"/>
      <c r="AL335" s="95"/>
      <c r="AM335" s="95"/>
      <c r="AN335" s="95"/>
      <c r="AO335" s="95"/>
      <c r="AP335" s="95"/>
      <c r="AQ335" s="95"/>
      <c r="AR335" s="95"/>
      <c r="AS335" s="95"/>
      <c r="AT335" s="95"/>
      <c r="AU335" s="95"/>
      <c r="AV335" s="95"/>
      <c r="AW335" s="95"/>
      <c r="AX335" s="95"/>
      <c r="AY335" s="95"/>
      <c r="AZ335" s="95"/>
      <c r="BA335" s="95"/>
      <c r="BB335" s="95"/>
      <c r="BC335" s="95"/>
      <c r="BD335" s="95"/>
      <c r="BE335" s="95"/>
      <c r="BF335" s="95"/>
      <c r="BG335" s="95"/>
      <c r="BH335" s="95"/>
      <c r="BI335" s="95"/>
      <c r="BJ335" s="95"/>
      <c r="BK335" s="95"/>
      <c r="BL335" s="95"/>
      <c r="BM335" s="95"/>
      <c r="BN335" s="95"/>
      <c r="BO335" s="95"/>
      <c r="BP335" s="95"/>
      <c r="BQ335" s="95"/>
      <c r="BR335" s="95"/>
      <c r="BS335" s="95"/>
      <c r="BT335" s="95"/>
      <c r="BU335" s="95"/>
      <c r="BV335" s="95"/>
      <c r="BW335" s="95"/>
      <c r="BX335" s="95"/>
      <c r="BY335" s="95"/>
    </row>
    <row r="336" spans="1:77" ht="27.6">
      <c r="A336" s="173"/>
      <c r="B336" s="103" t="s">
        <v>338</v>
      </c>
      <c r="C336" s="39" t="s">
        <v>78</v>
      </c>
      <c r="D336" s="14"/>
      <c r="E336" s="94"/>
      <c r="F336" s="94"/>
      <c r="G336" s="94"/>
      <c r="H336" s="94"/>
      <c r="I336" s="94"/>
      <c r="J336" s="94"/>
      <c r="K336" s="94"/>
      <c r="L336" s="94"/>
      <c r="M336" s="94"/>
      <c r="N336" s="94"/>
      <c r="O336" s="94"/>
      <c r="P336" s="94"/>
      <c r="Q336" s="94"/>
      <c r="R336" s="94"/>
      <c r="S336" s="94"/>
      <c r="T336" s="94"/>
      <c r="U336" s="94"/>
      <c r="V336" s="94"/>
      <c r="W336" s="94"/>
      <c r="X336" s="94"/>
      <c r="Y336" s="94"/>
      <c r="Z336" s="94"/>
      <c r="AA336" s="94"/>
      <c r="AB336" s="94"/>
      <c r="AC336" s="94"/>
      <c r="AD336" s="94"/>
      <c r="AE336" s="94"/>
      <c r="AF336" s="94"/>
      <c r="AG336" s="94"/>
      <c r="AH336" s="95"/>
      <c r="AI336" s="95"/>
      <c r="AJ336" s="95"/>
      <c r="AK336" s="95"/>
      <c r="AL336" s="95"/>
      <c r="AM336" s="95"/>
      <c r="AN336" s="95"/>
      <c r="AO336" s="95"/>
      <c r="AP336" s="95"/>
      <c r="AQ336" s="95"/>
      <c r="AR336" s="95"/>
      <c r="AS336" s="95"/>
      <c r="AT336" s="95"/>
      <c r="AU336" s="95"/>
      <c r="AV336" s="95"/>
      <c r="AW336" s="95"/>
      <c r="AX336" s="95"/>
      <c r="AY336" s="95"/>
      <c r="AZ336" s="95"/>
      <c r="BA336" s="95"/>
      <c r="BB336" s="95"/>
      <c r="BC336" s="95"/>
      <c r="BD336" s="95"/>
      <c r="BE336" s="95"/>
      <c r="BF336" s="95"/>
      <c r="BG336" s="95"/>
      <c r="BH336" s="95"/>
      <c r="BI336" s="95"/>
      <c r="BJ336" s="95"/>
      <c r="BK336" s="95"/>
      <c r="BL336" s="95"/>
      <c r="BM336" s="95"/>
      <c r="BN336" s="95"/>
      <c r="BO336" s="95"/>
      <c r="BP336" s="95"/>
      <c r="BQ336" s="95"/>
      <c r="BR336" s="95"/>
      <c r="BS336" s="95"/>
      <c r="BT336" s="95"/>
      <c r="BU336" s="95"/>
      <c r="BV336" s="95"/>
      <c r="BW336" s="95"/>
      <c r="BX336" s="95"/>
      <c r="BY336" s="95"/>
    </row>
    <row r="337" spans="1:77" ht="41.4">
      <c r="A337" s="173"/>
      <c r="B337" s="103" t="s">
        <v>339</v>
      </c>
      <c r="C337" s="39" t="s">
        <v>78</v>
      </c>
      <c r="D337" s="14"/>
      <c r="E337" s="94"/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  <c r="Q337" s="94"/>
      <c r="R337" s="94"/>
      <c r="S337" s="94"/>
      <c r="T337" s="94"/>
      <c r="U337" s="94"/>
      <c r="V337" s="94"/>
      <c r="W337" s="94"/>
      <c r="X337" s="94"/>
      <c r="Y337" s="94"/>
      <c r="Z337" s="94"/>
      <c r="AA337" s="94"/>
      <c r="AB337" s="94"/>
      <c r="AC337" s="94"/>
      <c r="AD337" s="94"/>
      <c r="AE337" s="94"/>
      <c r="AF337" s="94"/>
      <c r="AG337" s="94"/>
      <c r="AH337" s="95"/>
      <c r="AI337" s="95"/>
      <c r="AJ337" s="95"/>
      <c r="AK337" s="95"/>
      <c r="AL337" s="95"/>
      <c r="AM337" s="95"/>
      <c r="AN337" s="95"/>
      <c r="AO337" s="95"/>
      <c r="AP337" s="95"/>
      <c r="AQ337" s="95"/>
      <c r="AR337" s="95"/>
      <c r="AS337" s="95"/>
      <c r="AT337" s="95"/>
      <c r="AU337" s="95"/>
      <c r="AV337" s="95"/>
      <c r="AW337" s="95"/>
      <c r="AX337" s="95"/>
      <c r="AY337" s="95"/>
      <c r="AZ337" s="95"/>
      <c r="BA337" s="95"/>
      <c r="BB337" s="95"/>
      <c r="BC337" s="95"/>
      <c r="BD337" s="95"/>
      <c r="BE337" s="95"/>
      <c r="BF337" s="95"/>
      <c r="BG337" s="95"/>
      <c r="BH337" s="95"/>
      <c r="BI337" s="95"/>
      <c r="BJ337" s="95"/>
      <c r="BK337" s="95"/>
      <c r="BL337" s="95"/>
      <c r="BM337" s="95"/>
      <c r="BN337" s="95"/>
      <c r="BO337" s="95"/>
      <c r="BP337" s="95"/>
      <c r="BQ337" s="95"/>
      <c r="BR337" s="95"/>
      <c r="BS337" s="95"/>
      <c r="BT337" s="95"/>
      <c r="BU337" s="95"/>
      <c r="BV337" s="95"/>
      <c r="BW337" s="95"/>
      <c r="BX337" s="95"/>
      <c r="BY337" s="95"/>
    </row>
    <row r="338" spans="1:77" ht="27.6">
      <c r="A338" s="173"/>
      <c r="B338" s="103" t="s">
        <v>340</v>
      </c>
      <c r="C338" s="39" t="s">
        <v>78</v>
      </c>
      <c r="D338" s="14"/>
      <c r="E338" s="94"/>
      <c r="F338" s="94"/>
      <c r="G338" s="94"/>
      <c r="H338" s="94"/>
      <c r="I338" s="94"/>
      <c r="J338" s="94"/>
      <c r="K338" s="94"/>
      <c r="L338" s="94"/>
      <c r="M338" s="94"/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94"/>
      <c r="AA338" s="94"/>
      <c r="AB338" s="94"/>
      <c r="AC338" s="94"/>
      <c r="AD338" s="94"/>
      <c r="AE338" s="94"/>
      <c r="AF338" s="94"/>
      <c r="AG338" s="94"/>
      <c r="AH338" s="95"/>
      <c r="AI338" s="95"/>
      <c r="AJ338" s="95"/>
      <c r="AK338" s="95"/>
      <c r="AL338" s="95"/>
      <c r="AM338" s="95"/>
      <c r="AN338" s="95"/>
      <c r="AO338" s="95"/>
      <c r="AP338" s="95"/>
      <c r="AQ338" s="95"/>
      <c r="AR338" s="95"/>
      <c r="AS338" s="95"/>
      <c r="AT338" s="95"/>
      <c r="AU338" s="95"/>
      <c r="AV338" s="95"/>
      <c r="AW338" s="95"/>
      <c r="AX338" s="95"/>
      <c r="AY338" s="95"/>
      <c r="AZ338" s="95"/>
      <c r="BA338" s="95"/>
      <c r="BB338" s="95"/>
      <c r="BC338" s="95"/>
      <c r="BD338" s="95"/>
      <c r="BE338" s="95"/>
      <c r="BF338" s="95"/>
      <c r="BG338" s="95"/>
      <c r="BH338" s="95"/>
      <c r="BI338" s="95"/>
      <c r="BJ338" s="95"/>
      <c r="BK338" s="95"/>
      <c r="BL338" s="95"/>
      <c r="BM338" s="95"/>
      <c r="BN338" s="95"/>
      <c r="BO338" s="95"/>
      <c r="BP338" s="95"/>
      <c r="BQ338" s="95"/>
      <c r="BR338" s="95"/>
      <c r="BS338" s="95"/>
      <c r="BT338" s="95"/>
      <c r="BU338" s="95"/>
      <c r="BV338" s="95"/>
      <c r="BW338" s="95"/>
      <c r="BX338" s="95"/>
      <c r="BY338" s="95"/>
    </row>
    <row r="339" spans="1:77" ht="31.2">
      <c r="A339" s="173"/>
      <c r="B339" s="106" t="s">
        <v>341</v>
      </c>
      <c r="C339" s="107" t="s">
        <v>44</v>
      </c>
      <c r="D339" s="108">
        <f>(D341+D342+D343+D345+D346+D347+D348+D350+D351+D352+D353+D354+D355+D356+D358+D359+D360)/85*100</f>
        <v>0</v>
      </c>
      <c r="E339" s="94"/>
      <c r="F339" s="94"/>
      <c r="G339" s="94"/>
      <c r="H339" s="94"/>
      <c r="I339" s="94"/>
      <c r="J339" s="94"/>
      <c r="K339" s="94"/>
      <c r="L339" s="94"/>
      <c r="M339" s="94"/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94"/>
      <c r="AA339" s="94"/>
      <c r="AB339" s="94"/>
      <c r="AC339" s="94"/>
      <c r="AD339" s="94"/>
      <c r="AE339" s="94"/>
      <c r="AF339" s="94"/>
      <c r="AG339" s="94"/>
      <c r="AH339" s="95"/>
      <c r="AI339" s="95"/>
      <c r="AJ339" s="95"/>
      <c r="AK339" s="95"/>
      <c r="AL339" s="95"/>
      <c r="AM339" s="95"/>
      <c r="AN339" s="95"/>
      <c r="AO339" s="95"/>
      <c r="AP339" s="95"/>
      <c r="AQ339" s="95"/>
      <c r="AR339" s="95"/>
      <c r="AS339" s="95"/>
      <c r="AT339" s="95"/>
      <c r="AU339" s="95"/>
      <c r="AV339" s="95"/>
      <c r="AW339" s="95"/>
      <c r="AX339" s="95"/>
      <c r="AY339" s="95"/>
      <c r="AZ339" s="95"/>
      <c r="BA339" s="95"/>
      <c r="BB339" s="95"/>
      <c r="BC339" s="95"/>
      <c r="BD339" s="95"/>
      <c r="BE339" s="95"/>
      <c r="BF339" s="95"/>
      <c r="BG339" s="95"/>
      <c r="BH339" s="95"/>
      <c r="BI339" s="95"/>
      <c r="BJ339" s="95"/>
      <c r="BK339" s="95"/>
      <c r="BL339" s="95"/>
      <c r="BM339" s="95"/>
      <c r="BN339" s="95"/>
      <c r="BO339" s="95"/>
      <c r="BP339" s="95"/>
      <c r="BQ339" s="95"/>
      <c r="BR339" s="95"/>
      <c r="BS339" s="95"/>
      <c r="BT339" s="95"/>
      <c r="BU339" s="95"/>
      <c r="BV339" s="95"/>
      <c r="BW339" s="95"/>
      <c r="BX339" s="95"/>
      <c r="BY339" s="95"/>
    </row>
    <row r="340" spans="1:77">
      <c r="A340" s="173"/>
      <c r="B340" s="105" t="s">
        <v>342</v>
      </c>
      <c r="C340" s="102" t="s">
        <v>277</v>
      </c>
      <c r="D340" s="82" t="e">
        <f>AVERAGE(D341:D343)</f>
        <v>#DIV/0!</v>
      </c>
      <c r="E340" s="94"/>
      <c r="F340" s="94"/>
      <c r="G340" s="94"/>
      <c r="H340" s="94"/>
      <c r="I340" s="94"/>
      <c r="J340" s="94"/>
      <c r="K340" s="94"/>
      <c r="L340" s="94"/>
      <c r="M340" s="94"/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94"/>
      <c r="AA340" s="94"/>
      <c r="AB340" s="94"/>
      <c r="AC340" s="94"/>
      <c r="AD340" s="94"/>
      <c r="AE340" s="94"/>
      <c r="AF340" s="94"/>
      <c r="AG340" s="94"/>
      <c r="AH340" s="95"/>
      <c r="AI340" s="95"/>
      <c r="AJ340" s="95"/>
      <c r="AK340" s="95"/>
      <c r="AL340" s="95"/>
      <c r="AM340" s="95"/>
      <c r="AN340" s="95"/>
      <c r="AO340" s="95"/>
      <c r="AP340" s="95"/>
      <c r="AQ340" s="95"/>
      <c r="AR340" s="95"/>
      <c r="AS340" s="95"/>
      <c r="AT340" s="95"/>
      <c r="AU340" s="95"/>
      <c r="AV340" s="95"/>
      <c r="AW340" s="95"/>
      <c r="AX340" s="95"/>
      <c r="AY340" s="95"/>
      <c r="AZ340" s="95"/>
      <c r="BA340" s="95"/>
      <c r="BB340" s="95"/>
      <c r="BC340" s="95"/>
      <c r="BD340" s="95"/>
      <c r="BE340" s="95"/>
      <c r="BF340" s="95"/>
      <c r="BG340" s="95"/>
      <c r="BH340" s="95"/>
      <c r="BI340" s="95"/>
      <c r="BJ340" s="95"/>
      <c r="BK340" s="95"/>
      <c r="BL340" s="95"/>
      <c r="BM340" s="95"/>
      <c r="BN340" s="95"/>
      <c r="BO340" s="95"/>
      <c r="BP340" s="95"/>
      <c r="BQ340" s="95"/>
      <c r="BR340" s="95"/>
      <c r="BS340" s="95"/>
      <c r="BT340" s="95"/>
      <c r="BU340" s="95"/>
      <c r="BV340" s="95"/>
      <c r="BW340" s="95"/>
      <c r="BX340" s="95"/>
      <c r="BY340" s="95"/>
    </row>
    <row r="341" spans="1:77" ht="41.4">
      <c r="A341" s="173"/>
      <c r="B341" s="103" t="s">
        <v>343</v>
      </c>
      <c r="C341" s="39" t="s">
        <v>78</v>
      </c>
      <c r="D341" s="14"/>
      <c r="E341" s="94"/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94"/>
      <c r="AA341" s="94"/>
      <c r="AB341" s="94"/>
      <c r="AC341" s="94"/>
      <c r="AD341" s="94"/>
      <c r="AE341" s="94"/>
      <c r="AF341" s="94"/>
      <c r="AG341" s="94"/>
      <c r="AH341" s="95"/>
      <c r="AI341" s="95"/>
      <c r="AJ341" s="95"/>
      <c r="AK341" s="95"/>
      <c r="AL341" s="95"/>
      <c r="AM341" s="95"/>
      <c r="AN341" s="95"/>
      <c r="AO341" s="95"/>
      <c r="AP341" s="95"/>
      <c r="AQ341" s="95"/>
      <c r="AR341" s="95"/>
      <c r="AS341" s="95"/>
      <c r="AT341" s="95"/>
      <c r="AU341" s="95"/>
      <c r="AV341" s="95"/>
      <c r="AW341" s="95"/>
      <c r="AX341" s="95"/>
      <c r="AY341" s="95"/>
      <c r="AZ341" s="95"/>
      <c r="BA341" s="95"/>
      <c r="BB341" s="95"/>
      <c r="BC341" s="95"/>
      <c r="BD341" s="95"/>
      <c r="BE341" s="95"/>
      <c r="BF341" s="95"/>
      <c r="BG341" s="95"/>
      <c r="BH341" s="95"/>
      <c r="BI341" s="95"/>
      <c r="BJ341" s="95"/>
      <c r="BK341" s="95"/>
      <c r="BL341" s="95"/>
      <c r="BM341" s="95"/>
      <c r="BN341" s="95"/>
      <c r="BO341" s="95"/>
      <c r="BP341" s="95"/>
      <c r="BQ341" s="95"/>
      <c r="BR341" s="95"/>
      <c r="BS341" s="95"/>
      <c r="BT341" s="95"/>
      <c r="BU341" s="95"/>
      <c r="BV341" s="95"/>
      <c r="BW341" s="95"/>
      <c r="BX341" s="95"/>
      <c r="BY341" s="95"/>
    </row>
    <row r="342" spans="1:77" ht="82.8">
      <c r="A342" s="173"/>
      <c r="B342" s="103" t="s">
        <v>344</v>
      </c>
      <c r="C342" s="39" t="s">
        <v>78</v>
      </c>
      <c r="D342" s="14"/>
      <c r="E342" s="94"/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94"/>
      <c r="AA342" s="94"/>
      <c r="AB342" s="94"/>
      <c r="AC342" s="94"/>
      <c r="AD342" s="94"/>
      <c r="AE342" s="94"/>
      <c r="AF342" s="94"/>
      <c r="AG342" s="94"/>
      <c r="AH342" s="95"/>
      <c r="AI342" s="95"/>
      <c r="AJ342" s="95"/>
      <c r="AK342" s="95"/>
      <c r="AL342" s="95"/>
      <c r="AM342" s="95"/>
      <c r="AN342" s="95"/>
      <c r="AO342" s="95"/>
      <c r="AP342" s="95"/>
      <c r="AQ342" s="95"/>
      <c r="AR342" s="95"/>
      <c r="AS342" s="95"/>
      <c r="AT342" s="95"/>
      <c r="AU342" s="95"/>
      <c r="AV342" s="95"/>
      <c r="AW342" s="95"/>
      <c r="AX342" s="95"/>
      <c r="AY342" s="95"/>
      <c r="AZ342" s="95"/>
      <c r="BA342" s="95"/>
      <c r="BB342" s="95"/>
      <c r="BC342" s="95"/>
      <c r="BD342" s="95"/>
      <c r="BE342" s="95"/>
      <c r="BF342" s="95"/>
      <c r="BG342" s="95"/>
      <c r="BH342" s="95"/>
      <c r="BI342" s="95"/>
      <c r="BJ342" s="95"/>
      <c r="BK342" s="95"/>
      <c r="BL342" s="95"/>
      <c r="BM342" s="95"/>
      <c r="BN342" s="95"/>
      <c r="BO342" s="95"/>
      <c r="BP342" s="95"/>
      <c r="BQ342" s="95"/>
      <c r="BR342" s="95"/>
      <c r="BS342" s="95"/>
      <c r="BT342" s="95"/>
      <c r="BU342" s="95"/>
      <c r="BV342" s="95"/>
      <c r="BW342" s="95"/>
      <c r="BX342" s="95"/>
      <c r="BY342" s="95"/>
    </row>
    <row r="343" spans="1:77" ht="55.2">
      <c r="A343" s="173"/>
      <c r="B343" s="103" t="s">
        <v>345</v>
      </c>
      <c r="C343" s="39" t="s">
        <v>78</v>
      </c>
      <c r="D343" s="14"/>
      <c r="E343" s="94"/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94"/>
      <c r="AA343" s="94"/>
      <c r="AB343" s="94"/>
      <c r="AC343" s="94"/>
      <c r="AD343" s="94"/>
      <c r="AE343" s="94"/>
      <c r="AF343" s="94"/>
      <c r="AG343" s="94"/>
      <c r="AH343" s="95"/>
      <c r="AI343" s="95"/>
      <c r="AJ343" s="95"/>
      <c r="AK343" s="95"/>
      <c r="AL343" s="95"/>
      <c r="AM343" s="95"/>
      <c r="AN343" s="95"/>
      <c r="AO343" s="95"/>
      <c r="AP343" s="95"/>
      <c r="AQ343" s="95"/>
      <c r="AR343" s="95"/>
      <c r="AS343" s="95"/>
      <c r="AT343" s="95"/>
      <c r="AU343" s="95"/>
      <c r="AV343" s="95"/>
      <c r="AW343" s="95"/>
      <c r="AX343" s="95"/>
      <c r="AY343" s="95"/>
      <c r="AZ343" s="95"/>
      <c r="BA343" s="95"/>
      <c r="BB343" s="95"/>
      <c r="BC343" s="95"/>
      <c r="BD343" s="95"/>
      <c r="BE343" s="95"/>
      <c r="BF343" s="95"/>
      <c r="BG343" s="95"/>
      <c r="BH343" s="95"/>
      <c r="BI343" s="95"/>
      <c r="BJ343" s="95"/>
      <c r="BK343" s="95"/>
      <c r="BL343" s="95"/>
      <c r="BM343" s="95"/>
      <c r="BN343" s="95"/>
      <c r="BO343" s="95"/>
      <c r="BP343" s="95"/>
      <c r="BQ343" s="95"/>
      <c r="BR343" s="95"/>
      <c r="BS343" s="95"/>
      <c r="BT343" s="95"/>
      <c r="BU343" s="95"/>
      <c r="BV343" s="95"/>
      <c r="BW343" s="95"/>
      <c r="BX343" s="95"/>
      <c r="BY343" s="95"/>
    </row>
    <row r="344" spans="1:77" ht="27.6">
      <c r="A344" s="173"/>
      <c r="B344" s="105" t="s">
        <v>346</v>
      </c>
      <c r="C344" s="102" t="s">
        <v>277</v>
      </c>
      <c r="D344" s="82" t="e">
        <f>AVERAGE(D345:D348)</f>
        <v>#DIV/0!</v>
      </c>
      <c r="E344" s="94"/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94"/>
      <c r="AA344" s="94"/>
      <c r="AB344" s="94"/>
      <c r="AC344" s="94"/>
      <c r="AD344" s="94"/>
      <c r="AE344" s="94"/>
      <c r="AF344" s="94"/>
      <c r="AG344" s="94"/>
      <c r="AH344" s="95"/>
      <c r="AI344" s="95"/>
      <c r="AJ344" s="95"/>
      <c r="AK344" s="95"/>
      <c r="AL344" s="95"/>
      <c r="AM344" s="95"/>
      <c r="AN344" s="95"/>
      <c r="AO344" s="95"/>
      <c r="AP344" s="95"/>
      <c r="AQ344" s="95"/>
      <c r="AR344" s="95"/>
      <c r="AS344" s="95"/>
      <c r="AT344" s="95"/>
      <c r="AU344" s="95"/>
      <c r="AV344" s="95"/>
      <c r="AW344" s="95"/>
      <c r="AX344" s="95"/>
      <c r="AY344" s="95"/>
      <c r="AZ344" s="95"/>
      <c r="BA344" s="95"/>
      <c r="BB344" s="95"/>
      <c r="BC344" s="95"/>
      <c r="BD344" s="95"/>
      <c r="BE344" s="95"/>
      <c r="BF344" s="95"/>
      <c r="BG344" s="95"/>
      <c r="BH344" s="95"/>
      <c r="BI344" s="95"/>
      <c r="BJ344" s="95"/>
      <c r="BK344" s="95"/>
      <c r="BL344" s="95"/>
      <c r="BM344" s="95"/>
      <c r="BN344" s="95"/>
      <c r="BO344" s="95"/>
      <c r="BP344" s="95"/>
      <c r="BQ344" s="95"/>
      <c r="BR344" s="95"/>
      <c r="BS344" s="95"/>
      <c r="BT344" s="95"/>
      <c r="BU344" s="95"/>
      <c r="BV344" s="95"/>
      <c r="BW344" s="95"/>
      <c r="BX344" s="95"/>
      <c r="BY344" s="95"/>
    </row>
    <row r="345" spans="1:77" ht="55.2">
      <c r="A345" s="173"/>
      <c r="B345" s="103" t="s">
        <v>347</v>
      </c>
      <c r="C345" s="39" t="s">
        <v>78</v>
      </c>
      <c r="D345" s="14"/>
      <c r="E345" s="94"/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94"/>
      <c r="AA345" s="94"/>
      <c r="AB345" s="94"/>
      <c r="AC345" s="94"/>
      <c r="AD345" s="94"/>
      <c r="AE345" s="94"/>
      <c r="AF345" s="94"/>
      <c r="AG345" s="94"/>
      <c r="AH345" s="95"/>
      <c r="AI345" s="95"/>
      <c r="AJ345" s="95"/>
      <c r="AK345" s="95"/>
      <c r="AL345" s="95"/>
      <c r="AM345" s="95"/>
      <c r="AN345" s="95"/>
      <c r="AO345" s="95"/>
      <c r="AP345" s="95"/>
      <c r="AQ345" s="95"/>
      <c r="AR345" s="95"/>
      <c r="AS345" s="95"/>
      <c r="AT345" s="95"/>
      <c r="AU345" s="95"/>
      <c r="AV345" s="95"/>
      <c r="AW345" s="95"/>
      <c r="AX345" s="95"/>
      <c r="AY345" s="95"/>
      <c r="AZ345" s="95"/>
      <c r="BA345" s="95"/>
      <c r="BB345" s="95"/>
      <c r="BC345" s="95"/>
      <c r="BD345" s="95"/>
      <c r="BE345" s="95"/>
      <c r="BF345" s="95"/>
      <c r="BG345" s="95"/>
      <c r="BH345" s="95"/>
      <c r="BI345" s="95"/>
      <c r="BJ345" s="95"/>
      <c r="BK345" s="95"/>
      <c r="BL345" s="95"/>
      <c r="BM345" s="95"/>
      <c r="BN345" s="95"/>
      <c r="BO345" s="95"/>
      <c r="BP345" s="95"/>
      <c r="BQ345" s="95"/>
      <c r="BR345" s="95"/>
      <c r="BS345" s="95"/>
      <c r="BT345" s="95"/>
      <c r="BU345" s="95"/>
      <c r="BV345" s="95"/>
      <c r="BW345" s="95"/>
      <c r="BX345" s="95"/>
      <c r="BY345" s="95"/>
    </row>
    <row r="346" spans="1:77" ht="55.2">
      <c r="A346" s="173"/>
      <c r="B346" s="103" t="s">
        <v>348</v>
      </c>
      <c r="C346" s="39" t="s">
        <v>78</v>
      </c>
      <c r="D346" s="14"/>
      <c r="E346" s="94"/>
      <c r="F346" s="94"/>
      <c r="G346" s="94"/>
      <c r="H346" s="94"/>
      <c r="I346" s="94"/>
      <c r="J346" s="94"/>
      <c r="K346" s="94"/>
      <c r="L346" s="94"/>
      <c r="M346" s="94"/>
      <c r="N346" s="94"/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94"/>
      <c r="AA346" s="94"/>
      <c r="AB346" s="94"/>
      <c r="AC346" s="94"/>
      <c r="AD346" s="94"/>
      <c r="AE346" s="94"/>
      <c r="AF346" s="94"/>
      <c r="AG346" s="94"/>
      <c r="AH346" s="95"/>
      <c r="AI346" s="95"/>
      <c r="AJ346" s="95"/>
      <c r="AK346" s="95"/>
      <c r="AL346" s="95"/>
      <c r="AM346" s="95"/>
      <c r="AN346" s="95"/>
      <c r="AO346" s="95"/>
      <c r="AP346" s="95"/>
      <c r="AQ346" s="95"/>
      <c r="AR346" s="95"/>
      <c r="AS346" s="95"/>
      <c r="AT346" s="95"/>
      <c r="AU346" s="95"/>
      <c r="AV346" s="95"/>
      <c r="AW346" s="95"/>
      <c r="AX346" s="95"/>
      <c r="AY346" s="95"/>
      <c r="AZ346" s="95"/>
      <c r="BA346" s="95"/>
      <c r="BB346" s="95"/>
      <c r="BC346" s="95"/>
      <c r="BD346" s="95"/>
      <c r="BE346" s="95"/>
      <c r="BF346" s="95"/>
      <c r="BG346" s="95"/>
      <c r="BH346" s="95"/>
      <c r="BI346" s="95"/>
      <c r="BJ346" s="95"/>
      <c r="BK346" s="95"/>
      <c r="BL346" s="95"/>
      <c r="BM346" s="95"/>
      <c r="BN346" s="95"/>
      <c r="BO346" s="95"/>
      <c r="BP346" s="95"/>
      <c r="BQ346" s="95"/>
      <c r="BR346" s="95"/>
      <c r="BS346" s="95"/>
      <c r="BT346" s="95"/>
      <c r="BU346" s="95"/>
      <c r="BV346" s="95"/>
      <c r="BW346" s="95"/>
      <c r="BX346" s="95"/>
      <c r="BY346" s="95"/>
    </row>
    <row r="347" spans="1:77" ht="41.4">
      <c r="A347" s="173"/>
      <c r="B347" s="103" t="s">
        <v>349</v>
      </c>
      <c r="C347" s="39" t="s">
        <v>78</v>
      </c>
      <c r="D347" s="14"/>
      <c r="E347" s="94"/>
      <c r="F347" s="94"/>
      <c r="G347" s="94"/>
      <c r="H347" s="94"/>
      <c r="I347" s="94"/>
      <c r="J347" s="94"/>
      <c r="K347" s="94"/>
      <c r="L347" s="94"/>
      <c r="M347" s="94"/>
      <c r="N347" s="94"/>
      <c r="O347" s="94"/>
      <c r="P347" s="94"/>
      <c r="Q347" s="94"/>
      <c r="R347" s="94"/>
      <c r="S347" s="94"/>
      <c r="T347" s="94"/>
      <c r="U347" s="94"/>
      <c r="V347" s="94"/>
      <c r="W347" s="94"/>
      <c r="X347" s="94"/>
      <c r="Y347" s="94"/>
      <c r="Z347" s="94"/>
      <c r="AA347" s="94"/>
      <c r="AB347" s="94"/>
      <c r="AC347" s="94"/>
      <c r="AD347" s="94"/>
      <c r="AE347" s="94"/>
      <c r="AF347" s="94"/>
      <c r="AG347" s="94"/>
      <c r="AH347" s="95"/>
      <c r="AI347" s="95"/>
      <c r="AJ347" s="95"/>
      <c r="AK347" s="95"/>
      <c r="AL347" s="95"/>
      <c r="AM347" s="95"/>
      <c r="AN347" s="95"/>
      <c r="AO347" s="95"/>
      <c r="AP347" s="95"/>
      <c r="AQ347" s="95"/>
      <c r="AR347" s="95"/>
      <c r="AS347" s="95"/>
      <c r="AT347" s="95"/>
      <c r="AU347" s="95"/>
      <c r="AV347" s="95"/>
      <c r="AW347" s="95"/>
      <c r="AX347" s="95"/>
      <c r="AY347" s="95"/>
      <c r="AZ347" s="95"/>
      <c r="BA347" s="95"/>
      <c r="BB347" s="95"/>
      <c r="BC347" s="95"/>
      <c r="BD347" s="95"/>
      <c r="BE347" s="95"/>
      <c r="BF347" s="95"/>
      <c r="BG347" s="95"/>
      <c r="BH347" s="95"/>
      <c r="BI347" s="95"/>
      <c r="BJ347" s="95"/>
      <c r="BK347" s="95"/>
      <c r="BL347" s="95"/>
      <c r="BM347" s="95"/>
      <c r="BN347" s="95"/>
      <c r="BO347" s="95"/>
      <c r="BP347" s="95"/>
      <c r="BQ347" s="95"/>
      <c r="BR347" s="95"/>
      <c r="BS347" s="95"/>
      <c r="BT347" s="95"/>
      <c r="BU347" s="95"/>
      <c r="BV347" s="95"/>
      <c r="BW347" s="95"/>
      <c r="BX347" s="95"/>
      <c r="BY347" s="95"/>
    </row>
    <row r="348" spans="1:77" ht="82.8">
      <c r="A348" s="173"/>
      <c r="B348" s="103" t="s">
        <v>350</v>
      </c>
      <c r="C348" s="39" t="s">
        <v>78</v>
      </c>
      <c r="D348" s="14"/>
      <c r="E348" s="94"/>
      <c r="F348" s="94"/>
      <c r="G348" s="94"/>
      <c r="H348" s="94"/>
      <c r="I348" s="94"/>
      <c r="J348" s="94"/>
      <c r="K348" s="94"/>
      <c r="L348" s="94"/>
      <c r="M348" s="94"/>
      <c r="N348" s="94"/>
      <c r="O348" s="94"/>
      <c r="P348" s="94"/>
      <c r="Q348" s="94"/>
      <c r="R348" s="94"/>
      <c r="S348" s="94"/>
      <c r="T348" s="94"/>
      <c r="U348" s="94"/>
      <c r="V348" s="94"/>
      <c r="W348" s="94"/>
      <c r="X348" s="94"/>
      <c r="Y348" s="94"/>
      <c r="Z348" s="94"/>
      <c r="AA348" s="94"/>
      <c r="AB348" s="94"/>
      <c r="AC348" s="94"/>
      <c r="AD348" s="94"/>
      <c r="AE348" s="94"/>
      <c r="AF348" s="94"/>
      <c r="AG348" s="94"/>
      <c r="AH348" s="95"/>
      <c r="AI348" s="95"/>
      <c r="AJ348" s="95"/>
      <c r="AK348" s="95"/>
      <c r="AL348" s="95"/>
      <c r="AM348" s="95"/>
      <c r="AN348" s="95"/>
      <c r="AO348" s="95"/>
      <c r="AP348" s="95"/>
      <c r="AQ348" s="95"/>
      <c r="AR348" s="95"/>
      <c r="AS348" s="95"/>
      <c r="AT348" s="95"/>
      <c r="AU348" s="95"/>
      <c r="AV348" s="95"/>
      <c r="AW348" s="95"/>
      <c r="AX348" s="95"/>
      <c r="AY348" s="95"/>
      <c r="AZ348" s="95"/>
      <c r="BA348" s="95"/>
      <c r="BB348" s="95"/>
      <c r="BC348" s="95"/>
      <c r="BD348" s="95"/>
      <c r="BE348" s="95"/>
      <c r="BF348" s="95"/>
      <c r="BG348" s="95"/>
      <c r="BH348" s="95"/>
      <c r="BI348" s="95"/>
      <c r="BJ348" s="95"/>
      <c r="BK348" s="95"/>
      <c r="BL348" s="95"/>
      <c r="BM348" s="95"/>
      <c r="BN348" s="95"/>
      <c r="BO348" s="95"/>
      <c r="BP348" s="95"/>
      <c r="BQ348" s="95"/>
      <c r="BR348" s="95"/>
      <c r="BS348" s="95"/>
      <c r="BT348" s="95"/>
      <c r="BU348" s="95"/>
      <c r="BV348" s="95"/>
      <c r="BW348" s="95"/>
      <c r="BX348" s="95"/>
      <c r="BY348" s="95"/>
    </row>
    <row r="349" spans="1:77" ht="27.6">
      <c r="A349" s="173"/>
      <c r="B349" s="105" t="s">
        <v>351</v>
      </c>
      <c r="C349" s="102" t="s">
        <v>277</v>
      </c>
      <c r="D349" s="82" t="e">
        <f>AVERAGE(D350:D356)</f>
        <v>#DIV/0!</v>
      </c>
      <c r="E349" s="94"/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94"/>
      <c r="Q349" s="94"/>
      <c r="R349" s="94"/>
      <c r="S349" s="94"/>
      <c r="T349" s="94"/>
      <c r="U349" s="94"/>
      <c r="V349" s="94"/>
      <c r="W349" s="94"/>
      <c r="X349" s="94"/>
      <c r="Y349" s="94"/>
      <c r="Z349" s="94"/>
      <c r="AA349" s="94"/>
      <c r="AB349" s="94"/>
      <c r="AC349" s="94"/>
      <c r="AD349" s="94"/>
      <c r="AE349" s="94"/>
      <c r="AF349" s="94"/>
      <c r="AG349" s="94"/>
      <c r="AH349" s="95"/>
      <c r="AI349" s="95"/>
      <c r="AJ349" s="95"/>
      <c r="AK349" s="95"/>
      <c r="AL349" s="95"/>
      <c r="AM349" s="95"/>
      <c r="AN349" s="95"/>
      <c r="AO349" s="95"/>
      <c r="AP349" s="95"/>
      <c r="AQ349" s="95"/>
      <c r="AR349" s="95"/>
      <c r="AS349" s="95"/>
      <c r="AT349" s="95"/>
      <c r="AU349" s="95"/>
      <c r="AV349" s="95"/>
      <c r="AW349" s="95"/>
      <c r="AX349" s="95"/>
      <c r="AY349" s="95"/>
      <c r="AZ349" s="95"/>
      <c r="BA349" s="95"/>
      <c r="BB349" s="95"/>
      <c r="BC349" s="95"/>
      <c r="BD349" s="95"/>
      <c r="BE349" s="95"/>
      <c r="BF349" s="95"/>
      <c r="BG349" s="95"/>
      <c r="BH349" s="95"/>
      <c r="BI349" s="95"/>
      <c r="BJ349" s="95"/>
      <c r="BK349" s="95"/>
      <c r="BL349" s="95"/>
      <c r="BM349" s="95"/>
      <c r="BN349" s="95"/>
      <c r="BO349" s="95"/>
      <c r="BP349" s="95"/>
      <c r="BQ349" s="95"/>
      <c r="BR349" s="95"/>
      <c r="BS349" s="95"/>
      <c r="BT349" s="95"/>
      <c r="BU349" s="95"/>
      <c r="BV349" s="95"/>
      <c r="BW349" s="95"/>
      <c r="BX349" s="95"/>
      <c r="BY349" s="95"/>
    </row>
    <row r="350" spans="1:77" ht="41.4">
      <c r="A350" s="173"/>
      <c r="B350" s="103" t="s">
        <v>352</v>
      </c>
      <c r="C350" s="39" t="s">
        <v>78</v>
      </c>
      <c r="D350" s="14"/>
      <c r="E350" s="94"/>
      <c r="F350" s="94"/>
      <c r="G350" s="94"/>
      <c r="H350" s="94"/>
      <c r="I350" s="94"/>
      <c r="J350" s="94"/>
      <c r="K350" s="94"/>
      <c r="L350" s="94"/>
      <c r="M350" s="94"/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94"/>
      <c r="AA350" s="94"/>
      <c r="AB350" s="94"/>
      <c r="AC350" s="94"/>
      <c r="AD350" s="94"/>
      <c r="AE350" s="94"/>
      <c r="AF350" s="94"/>
      <c r="AG350" s="94"/>
      <c r="AH350" s="95"/>
      <c r="AI350" s="95"/>
      <c r="AJ350" s="95"/>
      <c r="AK350" s="95"/>
      <c r="AL350" s="95"/>
      <c r="AM350" s="95"/>
      <c r="AN350" s="95"/>
      <c r="AO350" s="95"/>
      <c r="AP350" s="95"/>
      <c r="AQ350" s="95"/>
      <c r="AR350" s="95"/>
      <c r="AS350" s="95"/>
      <c r="AT350" s="95"/>
      <c r="AU350" s="95"/>
      <c r="AV350" s="95"/>
      <c r="AW350" s="95"/>
      <c r="AX350" s="95"/>
      <c r="AY350" s="95"/>
      <c r="AZ350" s="95"/>
      <c r="BA350" s="95"/>
      <c r="BB350" s="95"/>
      <c r="BC350" s="95"/>
      <c r="BD350" s="95"/>
      <c r="BE350" s="95"/>
      <c r="BF350" s="95"/>
      <c r="BG350" s="95"/>
      <c r="BH350" s="95"/>
      <c r="BI350" s="95"/>
      <c r="BJ350" s="95"/>
      <c r="BK350" s="95"/>
      <c r="BL350" s="95"/>
      <c r="BM350" s="95"/>
      <c r="BN350" s="95"/>
      <c r="BO350" s="95"/>
      <c r="BP350" s="95"/>
      <c r="BQ350" s="95"/>
      <c r="BR350" s="95"/>
      <c r="BS350" s="95"/>
      <c r="BT350" s="95"/>
      <c r="BU350" s="95"/>
      <c r="BV350" s="95"/>
      <c r="BW350" s="95"/>
      <c r="BX350" s="95"/>
      <c r="BY350" s="95"/>
    </row>
    <row r="351" spans="1:77" ht="27.6">
      <c r="A351" s="173"/>
      <c r="B351" s="103" t="s">
        <v>353</v>
      </c>
      <c r="C351" s="39" t="s">
        <v>78</v>
      </c>
      <c r="D351" s="14"/>
      <c r="E351" s="94"/>
      <c r="F351" s="94"/>
      <c r="G351" s="94"/>
      <c r="H351" s="94"/>
      <c r="I351" s="94"/>
      <c r="J351" s="94"/>
      <c r="K351" s="94"/>
      <c r="L351" s="94"/>
      <c r="M351" s="94"/>
      <c r="N351" s="94"/>
      <c r="O351" s="94"/>
      <c r="P351" s="94"/>
      <c r="Q351" s="94"/>
      <c r="R351" s="94"/>
      <c r="S351" s="94"/>
      <c r="T351" s="94"/>
      <c r="U351" s="94"/>
      <c r="V351" s="94"/>
      <c r="W351" s="94"/>
      <c r="X351" s="94"/>
      <c r="Y351" s="94"/>
      <c r="Z351" s="94"/>
      <c r="AA351" s="94"/>
      <c r="AB351" s="94"/>
      <c r="AC351" s="94"/>
      <c r="AD351" s="94"/>
      <c r="AE351" s="94"/>
      <c r="AF351" s="94"/>
      <c r="AG351" s="94"/>
      <c r="AH351" s="95"/>
      <c r="AI351" s="95"/>
      <c r="AJ351" s="95"/>
      <c r="AK351" s="95"/>
      <c r="AL351" s="95"/>
      <c r="AM351" s="95"/>
      <c r="AN351" s="95"/>
      <c r="AO351" s="95"/>
      <c r="AP351" s="95"/>
      <c r="AQ351" s="95"/>
      <c r="AR351" s="95"/>
      <c r="AS351" s="95"/>
      <c r="AT351" s="95"/>
      <c r="AU351" s="95"/>
      <c r="AV351" s="95"/>
      <c r="AW351" s="95"/>
      <c r="AX351" s="95"/>
      <c r="AY351" s="95"/>
      <c r="AZ351" s="95"/>
      <c r="BA351" s="95"/>
      <c r="BB351" s="95"/>
      <c r="BC351" s="95"/>
      <c r="BD351" s="95"/>
      <c r="BE351" s="95"/>
      <c r="BF351" s="95"/>
      <c r="BG351" s="95"/>
      <c r="BH351" s="95"/>
      <c r="BI351" s="95"/>
      <c r="BJ351" s="95"/>
      <c r="BK351" s="95"/>
      <c r="BL351" s="95"/>
      <c r="BM351" s="95"/>
      <c r="BN351" s="95"/>
      <c r="BO351" s="95"/>
      <c r="BP351" s="95"/>
      <c r="BQ351" s="95"/>
      <c r="BR351" s="95"/>
      <c r="BS351" s="95"/>
      <c r="BT351" s="95"/>
      <c r="BU351" s="95"/>
      <c r="BV351" s="95"/>
      <c r="BW351" s="95"/>
      <c r="BX351" s="95"/>
      <c r="BY351" s="95"/>
    </row>
    <row r="352" spans="1:77" ht="27.6">
      <c r="A352" s="173"/>
      <c r="B352" s="103" t="s">
        <v>354</v>
      </c>
      <c r="C352" s="39" t="s">
        <v>78</v>
      </c>
      <c r="D352" s="14"/>
      <c r="E352" s="94"/>
      <c r="F352" s="3"/>
      <c r="G352" s="3"/>
      <c r="H352" s="109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</row>
    <row r="353" spans="1:77" ht="27.6">
      <c r="A353" s="173"/>
      <c r="B353" s="103" t="s">
        <v>355</v>
      </c>
      <c r="C353" s="39" t="s">
        <v>78</v>
      </c>
      <c r="D353" s="14"/>
      <c r="E353" s="94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</row>
    <row r="354" spans="1:77">
      <c r="A354" s="173"/>
      <c r="B354" s="103" t="s">
        <v>356</v>
      </c>
      <c r="C354" s="39" t="s">
        <v>78</v>
      </c>
      <c r="D354" s="14"/>
      <c r="E354" s="94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</row>
    <row r="355" spans="1:77" ht="27.6">
      <c r="A355" s="173"/>
      <c r="B355" s="103" t="s">
        <v>357</v>
      </c>
      <c r="C355" s="39" t="s">
        <v>78</v>
      </c>
      <c r="D355" s="14"/>
      <c r="E355" s="94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</row>
    <row r="356" spans="1:77" ht="41.4">
      <c r="A356" s="173"/>
      <c r="B356" s="103" t="s">
        <v>358</v>
      </c>
      <c r="C356" s="39" t="s">
        <v>78</v>
      </c>
      <c r="D356" s="14"/>
      <c r="E356" s="94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</row>
    <row r="357" spans="1:77" ht="27.6">
      <c r="A357" s="173"/>
      <c r="B357" s="99" t="s">
        <v>346</v>
      </c>
      <c r="C357" s="102" t="s">
        <v>277</v>
      </c>
      <c r="D357" s="82" t="e">
        <f>AVERAGE(D358:D360)</f>
        <v>#DIV/0!</v>
      </c>
      <c r="E357" s="94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</row>
    <row r="358" spans="1:77" ht="69">
      <c r="A358" s="173"/>
      <c r="B358" s="103" t="s">
        <v>359</v>
      </c>
      <c r="C358" s="39" t="s">
        <v>78</v>
      </c>
      <c r="D358" s="14"/>
      <c r="E358" s="94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</row>
    <row r="359" spans="1:77" ht="41.4">
      <c r="A359" s="173"/>
      <c r="B359" s="103" t="s">
        <v>360</v>
      </c>
      <c r="C359" s="39" t="s">
        <v>78</v>
      </c>
      <c r="D359" s="14"/>
      <c r="E359" s="94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</row>
    <row r="360" spans="1:77" ht="41.4">
      <c r="A360" s="173"/>
      <c r="B360" s="100" t="s">
        <v>361</v>
      </c>
      <c r="C360" s="42" t="s">
        <v>78</v>
      </c>
      <c r="D360" s="14"/>
      <c r="E360" s="94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</row>
    <row r="361" spans="1:77" ht="15.75" customHeight="1">
      <c r="A361" s="180" t="s">
        <v>362</v>
      </c>
      <c r="B361" s="180"/>
      <c r="C361" s="110" t="s">
        <v>44</v>
      </c>
      <c r="D361" s="111">
        <f>(D363+D364+D365+D366+D368+D369+D370+D372+D373+D374+D375+D377+D378+D379+D380)/75*100</f>
        <v>0</v>
      </c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</row>
    <row r="362" spans="1:77" ht="29.25" customHeight="1">
      <c r="A362" s="175" t="s">
        <v>363</v>
      </c>
      <c r="B362" s="112" t="s">
        <v>364</v>
      </c>
      <c r="C362" s="102" t="s">
        <v>365</v>
      </c>
      <c r="D362" s="82" t="e">
        <f>AVERAGE(D363:D365)</f>
        <v>#DIV/0!</v>
      </c>
      <c r="E362" s="3"/>
      <c r="F362" s="113"/>
      <c r="G362" s="113"/>
      <c r="H362" s="113"/>
      <c r="I362" s="113"/>
      <c r="J362" s="113"/>
      <c r="K362" s="113"/>
      <c r="L362" s="113"/>
      <c r="M362" s="113"/>
      <c r="N362" s="113"/>
      <c r="O362" s="113"/>
      <c r="P362" s="113"/>
      <c r="Q362" s="113"/>
      <c r="R362" s="113"/>
      <c r="S362" s="113"/>
      <c r="T362" s="113"/>
      <c r="U362" s="113"/>
      <c r="V362" s="113"/>
      <c r="W362" s="113"/>
      <c r="X362" s="113"/>
      <c r="Y362" s="113"/>
      <c r="Z362" s="113"/>
      <c r="AA362" s="113"/>
      <c r="AB362" s="113"/>
      <c r="AC362" s="113"/>
      <c r="AD362" s="113"/>
      <c r="AE362" s="113"/>
      <c r="AF362" s="113"/>
      <c r="AG362" s="113"/>
      <c r="AH362" s="113"/>
      <c r="AI362" s="113"/>
      <c r="AJ362" s="113"/>
      <c r="AK362" s="113"/>
      <c r="AL362" s="113"/>
      <c r="AM362" s="113"/>
      <c r="AN362" s="113"/>
      <c r="AO362" s="113"/>
      <c r="AP362" s="113"/>
      <c r="AQ362" s="113"/>
      <c r="AR362" s="113"/>
      <c r="AS362" s="113"/>
      <c r="AT362" s="113"/>
      <c r="AU362" s="113"/>
      <c r="AV362" s="113"/>
      <c r="AW362" s="113"/>
      <c r="AX362" s="113"/>
      <c r="AY362" s="113"/>
      <c r="AZ362" s="113"/>
      <c r="BA362" s="113"/>
      <c r="BB362" s="113"/>
      <c r="BC362" s="113"/>
      <c r="BD362" s="113"/>
      <c r="BE362" s="113"/>
      <c r="BF362" s="113"/>
      <c r="BG362" s="113"/>
      <c r="BH362" s="113"/>
      <c r="BI362" s="113"/>
      <c r="BJ362" s="113"/>
      <c r="BK362" s="113"/>
      <c r="BL362" s="113"/>
      <c r="BM362" s="113"/>
      <c r="BN362" s="113"/>
      <c r="BO362" s="113"/>
      <c r="BP362" s="113"/>
      <c r="BQ362" s="113"/>
      <c r="BR362" s="113"/>
      <c r="BS362" s="113"/>
      <c r="BT362" s="113"/>
      <c r="BU362" s="113"/>
      <c r="BV362" s="113"/>
      <c r="BW362" s="113"/>
      <c r="BX362" s="113"/>
      <c r="BY362" s="113"/>
    </row>
    <row r="363" spans="1:77" ht="41.4">
      <c r="A363" s="175"/>
      <c r="B363" s="63" t="s">
        <v>366</v>
      </c>
      <c r="C363" s="114" t="s">
        <v>78</v>
      </c>
      <c r="D363" s="14"/>
      <c r="E363" s="3"/>
      <c r="F363" s="113"/>
      <c r="G363" s="113"/>
      <c r="H363" s="113"/>
      <c r="I363" s="113"/>
      <c r="J363" s="113"/>
      <c r="K363" s="113"/>
      <c r="L363" s="113"/>
      <c r="M363" s="113"/>
      <c r="N363" s="113"/>
      <c r="O363" s="113"/>
      <c r="P363" s="113"/>
      <c r="Q363" s="113"/>
      <c r="R363" s="113"/>
      <c r="S363" s="113"/>
      <c r="T363" s="113"/>
      <c r="U363" s="113"/>
      <c r="V363" s="113"/>
      <c r="W363" s="113"/>
      <c r="X363" s="113"/>
      <c r="Y363" s="113"/>
      <c r="Z363" s="113"/>
      <c r="AA363" s="113"/>
      <c r="AB363" s="113"/>
      <c r="AC363" s="113"/>
      <c r="AD363" s="113"/>
      <c r="AE363" s="113"/>
      <c r="AF363" s="113"/>
      <c r="AG363" s="113"/>
      <c r="AH363" s="113"/>
      <c r="AI363" s="113"/>
      <c r="AJ363" s="113"/>
      <c r="AK363" s="113"/>
      <c r="AL363" s="113"/>
      <c r="AM363" s="113"/>
      <c r="AN363" s="113"/>
      <c r="AO363" s="113"/>
      <c r="AP363" s="113"/>
      <c r="AQ363" s="113"/>
      <c r="AR363" s="113"/>
      <c r="AS363" s="113"/>
      <c r="AT363" s="113"/>
      <c r="AU363" s="113"/>
      <c r="AV363" s="113"/>
      <c r="AW363" s="113"/>
      <c r="AX363" s="113"/>
      <c r="AY363" s="113"/>
      <c r="AZ363" s="113"/>
      <c r="BA363" s="113"/>
      <c r="BB363" s="113"/>
      <c r="BC363" s="113"/>
      <c r="BD363" s="113"/>
      <c r="BE363" s="113"/>
      <c r="BF363" s="113"/>
      <c r="BG363" s="113"/>
      <c r="BH363" s="113"/>
      <c r="BI363" s="113"/>
      <c r="BJ363" s="113"/>
      <c r="BK363" s="113"/>
      <c r="BL363" s="113"/>
      <c r="BM363" s="113"/>
      <c r="BN363" s="113"/>
      <c r="BO363" s="113"/>
      <c r="BP363" s="113"/>
      <c r="BQ363" s="113"/>
      <c r="BR363" s="113"/>
      <c r="BS363" s="113"/>
      <c r="BT363" s="113"/>
      <c r="BU363" s="113"/>
      <c r="BV363" s="113"/>
      <c r="BW363" s="113"/>
      <c r="BX363" s="113"/>
      <c r="BY363" s="113"/>
    </row>
    <row r="364" spans="1:77" ht="27.6">
      <c r="A364" s="175"/>
      <c r="B364" s="63" t="s">
        <v>367</v>
      </c>
      <c r="C364" s="114" t="s">
        <v>78</v>
      </c>
      <c r="D364" s="14"/>
      <c r="E364" s="3"/>
      <c r="F364" s="113"/>
      <c r="G364" s="113"/>
      <c r="H364" s="113"/>
      <c r="I364" s="113"/>
      <c r="J364" s="113"/>
      <c r="K364" s="113"/>
      <c r="L364" s="113"/>
      <c r="M364" s="113"/>
      <c r="N364" s="113"/>
      <c r="O364" s="113"/>
      <c r="P364" s="113"/>
      <c r="Q364" s="113"/>
      <c r="R364" s="113"/>
      <c r="S364" s="113"/>
      <c r="T364" s="113"/>
      <c r="U364" s="113"/>
      <c r="V364" s="113"/>
      <c r="W364" s="113"/>
      <c r="X364" s="113"/>
      <c r="Y364" s="113"/>
      <c r="Z364" s="113"/>
      <c r="AA364" s="113"/>
      <c r="AB364" s="113"/>
      <c r="AC364" s="113"/>
      <c r="AD364" s="113"/>
      <c r="AE364" s="113"/>
      <c r="AF364" s="113"/>
      <c r="AG364" s="113"/>
      <c r="AH364" s="113"/>
      <c r="AI364" s="113"/>
      <c r="AJ364" s="113"/>
      <c r="AK364" s="113"/>
      <c r="AL364" s="113"/>
      <c r="AM364" s="113"/>
      <c r="AN364" s="113"/>
      <c r="AO364" s="113"/>
      <c r="AP364" s="113"/>
      <c r="AQ364" s="113"/>
      <c r="AR364" s="113"/>
      <c r="AS364" s="113"/>
      <c r="AT364" s="113"/>
      <c r="AU364" s="113"/>
      <c r="AV364" s="113"/>
      <c r="AW364" s="113"/>
      <c r="AX364" s="113"/>
      <c r="AY364" s="113"/>
      <c r="AZ364" s="113"/>
      <c r="BA364" s="113"/>
      <c r="BB364" s="113"/>
      <c r="BC364" s="113"/>
      <c r="BD364" s="113"/>
      <c r="BE364" s="113"/>
      <c r="BF364" s="113"/>
      <c r="BG364" s="113"/>
      <c r="BH364" s="113"/>
      <c r="BI364" s="113"/>
      <c r="BJ364" s="113"/>
      <c r="BK364" s="113"/>
      <c r="BL364" s="113"/>
      <c r="BM364" s="113"/>
      <c r="BN364" s="113"/>
      <c r="BO364" s="113"/>
      <c r="BP364" s="113"/>
      <c r="BQ364" s="113"/>
      <c r="BR364" s="113"/>
      <c r="BS364" s="113"/>
      <c r="BT364" s="113"/>
      <c r="BU364" s="113"/>
      <c r="BV364" s="113"/>
      <c r="BW364" s="113"/>
      <c r="BX364" s="113"/>
      <c r="BY364" s="113"/>
    </row>
    <row r="365" spans="1:77">
      <c r="A365" s="175"/>
      <c r="B365" s="115" t="s">
        <v>368</v>
      </c>
      <c r="C365" s="114" t="s">
        <v>78</v>
      </c>
      <c r="D365" s="14"/>
      <c r="E365" s="3"/>
      <c r="F365" s="113"/>
      <c r="G365" s="113"/>
      <c r="H365" s="113"/>
      <c r="I365" s="113"/>
      <c r="J365" s="113"/>
      <c r="K365" s="113"/>
      <c r="L365" s="113"/>
      <c r="M365" s="113"/>
      <c r="N365" s="113"/>
      <c r="O365" s="113"/>
      <c r="P365" s="113"/>
      <c r="Q365" s="113"/>
      <c r="R365" s="113"/>
      <c r="S365" s="113"/>
      <c r="T365" s="113"/>
      <c r="U365" s="113"/>
      <c r="V365" s="113"/>
      <c r="W365" s="113"/>
      <c r="X365" s="113"/>
      <c r="Y365" s="113"/>
      <c r="Z365" s="113"/>
      <c r="AA365" s="113"/>
      <c r="AB365" s="113"/>
      <c r="AC365" s="113"/>
      <c r="AD365" s="113"/>
      <c r="AE365" s="113"/>
      <c r="AF365" s="113"/>
      <c r="AG365" s="113"/>
      <c r="AH365" s="113"/>
      <c r="AI365" s="113"/>
      <c r="AJ365" s="113"/>
      <c r="AK365" s="113"/>
      <c r="AL365" s="113"/>
      <c r="AM365" s="113"/>
      <c r="AN365" s="113"/>
      <c r="AO365" s="113"/>
      <c r="AP365" s="113"/>
      <c r="AQ365" s="113"/>
      <c r="AR365" s="113"/>
      <c r="AS365" s="113"/>
      <c r="AT365" s="113"/>
      <c r="AU365" s="113"/>
      <c r="AV365" s="113"/>
      <c r="AW365" s="113"/>
      <c r="AX365" s="113"/>
      <c r="AY365" s="113"/>
      <c r="AZ365" s="113"/>
      <c r="BA365" s="113"/>
      <c r="BB365" s="113"/>
      <c r="BC365" s="113"/>
      <c r="BD365" s="113"/>
      <c r="BE365" s="113"/>
      <c r="BF365" s="113"/>
      <c r="BG365" s="113"/>
      <c r="BH365" s="113"/>
      <c r="BI365" s="113"/>
      <c r="BJ365" s="113"/>
      <c r="BK365" s="113"/>
      <c r="BL365" s="113"/>
      <c r="BM365" s="113"/>
      <c r="BN365" s="113"/>
      <c r="BO365" s="113"/>
      <c r="BP365" s="113"/>
      <c r="BQ365" s="113"/>
      <c r="BR365" s="113"/>
      <c r="BS365" s="113"/>
      <c r="BT365" s="113"/>
      <c r="BU365" s="113"/>
      <c r="BV365" s="113"/>
      <c r="BW365" s="113"/>
      <c r="BX365" s="113"/>
      <c r="BY365" s="113"/>
    </row>
    <row r="366" spans="1:77">
      <c r="A366" s="175"/>
      <c r="B366" s="116" t="s">
        <v>369</v>
      </c>
      <c r="C366" s="117" t="s">
        <v>78</v>
      </c>
      <c r="D366" s="14"/>
      <c r="E366" s="3"/>
      <c r="F366" s="113"/>
      <c r="G366" s="113"/>
      <c r="H366" s="113"/>
      <c r="I366" s="113"/>
      <c r="J366" s="113"/>
      <c r="K366" s="113"/>
      <c r="L366" s="113"/>
      <c r="M366" s="113"/>
      <c r="N366" s="113"/>
      <c r="O366" s="113"/>
      <c r="P366" s="113"/>
      <c r="Q366" s="113"/>
      <c r="R366" s="113"/>
      <c r="S366" s="113"/>
      <c r="T366" s="113"/>
      <c r="U366" s="113"/>
      <c r="V366" s="113"/>
      <c r="W366" s="113"/>
      <c r="X366" s="113"/>
      <c r="Y366" s="113"/>
      <c r="Z366" s="113"/>
      <c r="AA366" s="113"/>
      <c r="AB366" s="113"/>
      <c r="AC366" s="113"/>
      <c r="AD366" s="113"/>
      <c r="AE366" s="113"/>
      <c r="AF366" s="113"/>
      <c r="AG366" s="113"/>
      <c r="AH366" s="113"/>
      <c r="AI366" s="113"/>
      <c r="AJ366" s="113"/>
      <c r="AK366" s="113"/>
      <c r="AL366" s="113"/>
      <c r="AM366" s="113"/>
      <c r="AN366" s="113"/>
      <c r="AO366" s="113"/>
      <c r="AP366" s="113"/>
      <c r="AQ366" s="113"/>
      <c r="AR366" s="113"/>
      <c r="AS366" s="113"/>
      <c r="AT366" s="113"/>
      <c r="AU366" s="113"/>
      <c r="AV366" s="113"/>
      <c r="AW366" s="113"/>
      <c r="AX366" s="113"/>
      <c r="AY366" s="113"/>
      <c r="AZ366" s="113"/>
      <c r="BA366" s="113"/>
      <c r="BB366" s="113"/>
      <c r="BC366" s="113"/>
      <c r="BD366" s="113"/>
      <c r="BE366" s="113"/>
      <c r="BF366" s="113"/>
      <c r="BG366" s="113"/>
      <c r="BH366" s="113"/>
      <c r="BI366" s="113"/>
      <c r="BJ366" s="113"/>
      <c r="BK366" s="113"/>
      <c r="BL366" s="113"/>
      <c r="BM366" s="113"/>
      <c r="BN366" s="113"/>
      <c r="BO366" s="113"/>
      <c r="BP366" s="113"/>
      <c r="BQ366" s="113"/>
      <c r="BR366" s="113"/>
      <c r="BS366" s="113"/>
      <c r="BT366" s="113"/>
      <c r="BU366" s="113"/>
      <c r="BV366" s="113"/>
      <c r="BW366" s="113"/>
      <c r="BX366" s="113"/>
      <c r="BY366" s="113"/>
    </row>
    <row r="367" spans="1:77">
      <c r="A367" s="175"/>
      <c r="B367" s="116" t="s">
        <v>370</v>
      </c>
      <c r="C367" s="117" t="s">
        <v>277</v>
      </c>
      <c r="D367" s="82" t="e">
        <f>AVERAGE(D368:D370)</f>
        <v>#DIV/0!</v>
      </c>
      <c r="E367" s="3"/>
      <c r="F367" s="113"/>
      <c r="G367" s="113"/>
      <c r="H367" s="113"/>
      <c r="I367" s="113"/>
      <c r="J367" s="113"/>
      <c r="K367" s="113"/>
      <c r="L367" s="113"/>
      <c r="M367" s="113"/>
      <c r="N367" s="113"/>
      <c r="O367" s="113"/>
      <c r="P367" s="113"/>
      <c r="Q367" s="113"/>
      <c r="R367" s="113"/>
      <c r="S367" s="113"/>
      <c r="T367" s="113"/>
      <c r="U367" s="113"/>
      <c r="V367" s="113"/>
      <c r="W367" s="113"/>
      <c r="X367" s="113"/>
      <c r="Y367" s="113"/>
      <c r="Z367" s="113"/>
      <c r="AA367" s="113"/>
      <c r="AB367" s="113"/>
      <c r="AC367" s="113"/>
      <c r="AD367" s="113"/>
      <c r="AE367" s="113"/>
      <c r="AF367" s="113"/>
      <c r="AG367" s="113"/>
      <c r="AH367" s="113"/>
      <c r="AI367" s="113"/>
      <c r="AJ367" s="113"/>
      <c r="AK367" s="113"/>
      <c r="AL367" s="113"/>
      <c r="AM367" s="113"/>
      <c r="AN367" s="113"/>
      <c r="AO367" s="113"/>
      <c r="AP367" s="113"/>
      <c r="AQ367" s="113"/>
      <c r="AR367" s="113"/>
      <c r="AS367" s="113"/>
      <c r="AT367" s="113"/>
      <c r="AU367" s="113"/>
      <c r="AV367" s="113"/>
      <c r="AW367" s="113"/>
      <c r="AX367" s="113"/>
      <c r="AY367" s="113"/>
      <c r="AZ367" s="113"/>
      <c r="BA367" s="113"/>
      <c r="BB367" s="113"/>
      <c r="BC367" s="113"/>
      <c r="BD367" s="113"/>
      <c r="BE367" s="113"/>
      <c r="BF367" s="113"/>
      <c r="BG367" s="113"/>
      <c r="BH367" s="113"/>
      <c r="BI367" s="113"/>
      <c r="BJ367" s="113"/>
      <c r="BK367" s="113"/>
      <c r="BL367" s="113"/>
      <c r="BM367" s="113"/>
      <c r="BN367" s="113"/>
      <c r="BO367" s="113"/>
      <c r="BP367" s="113"/>
      <c r="BQ367" s="113"/>
      <c r="BR367" s="113"/>
      <c r="BS367" s="113"/>
      <c r="BT367" s="113"/>
      <c r="BU367" s="113"/>
      <c r="BV367" s="113"/>
      <c r="BW367" s="113"/>
      <c r="BX367" s="113"/>
      <c r="BY367" s="113"/>
    </row>
    <row r="368" spans="1:77" ht="41.4">
      <c r="A368" s="175"/>
      <c r="B368" s="63" t="s">
        <v>371</v>
      </c>
      <c r="C368" s="114" t="s">
        <v>78</v>
      </c>
      <c r="D368" s="14"/>
      <c r="E368" s="3"/>
      <c r="F368" s="113"/>
      <c r="G368" s="113"/>
      <c r="H368" s="113"/>
      <c r="I368" s="113"/>
      <c r="J368" s="113"/>
      <c r="K368" s="113"/>
      <c r="L368" s="113"/>
      <c r="M368" s="113"/>
      <c r="N368" s="113"/>
      <c r="O368" s="113"/>
      <c r="P368" s="113"/>
      <c r="Q368" s="113"/>
      <c r="R368" s="113"/>
      <c r="S368" s="113"/>
      <c r="T368" s="113"/>
      <c r="U368" s="113"/>
      <c r="V368" s="113"/>
      <c r="W368" s="113"/>
      <c r="X368" s="113"/>
      <c r="Y368" s="113"/>
      <c r="Z368" s="113"/>
      <c r="AA368" s="113"/>
      <c r="AB368" s="113"/>
      <c r="AC368" s="113"/>
      <c r="AD368" s="113"/>
      <c r="AE368" s="113"/>
      <c r="AF368" s="113"/>
      <c r="AG368" s="113"/>
      <c r="AH368" s="113"/>
      <c r="AI368" s="113"/>
      <c r="AJ368" s="113"/>
      <c r="AK368" s="113"/>
      <c r="AL368" s="113"/>
      <c r="AM368" s="113"/>
      <c r="AN368" s="113"/>
      <c r="AO368" s="113"/>
      <c r="AP368" s="113"/>
      <c r="AQ368" s="113"/>
      <c r="AR368" s="113"/>
      <c r="AS368" s="113"/>
      <c r="AT368" s="113"/>
      <c r="AU368" s="113"/>
      <c r="AV368" s="113"/>
      <c r="AW368" s="113"/>
      <c r="AX368" s="113"/>
      <c r="AY368" s="113"/>
      <c r="AZ368" s="113"/>
      <c r="BA368" s="113"/>
      <c r="BB368" s="113"/>
      <c r="BC368" s="113"/>
      <c r="BD368" s="113"/>
      <c r="BE368" s="113"/>
      <c r="BF368" s="113"/>
      <c r="BG368" s="113"/>
      <c r="BH368" s="113"/>
      <c r="BI368" s="113"/>
      <c r="BJ368" s="113"/>
      <c r="BK368" s="113"/>
      <c r="BL368" s="113"/>
      <c r="BM368" s="113"/>
      <c r="BN368" s="113"/>
      <c r="BO368" s="113"/>
      <c r="BP368" s="113"/>
      <c r="BQ368" s="113"/>
      <c r="BR368" s="113"/>
      <c r="BS368" s="113"/>
      <c r="BT368" s="113"/>
      <c r="BU368" s="113"/>
      <c r="BV368" s="113"/>
      <c r="BW368" s="113"/>
      <c r="BX368" s="113"/>
      <c r="BY368" s="113"/>
    </row>
    <row r="369" spans="1:77" ht="41.4">
      <c r="A369" s="175"/>
      <c r="B369" s="63" t="s">
        <v>372</v>
      </c>
      <c r="C369" s="114" t="s">
        <v>78</v>
      </c>
      <c r="D369" s="14"/>
      <c r="E369" s="3"/>
      <c r="F369" s="113"/>
      <c r="G369" s="113"/>
      <c r="H369" s="113"/>
      <c r="I369" s="113"/>
      <c r="J369" s="113"/>
      <c r="K369" s="113"/>
      <c r="L369" s="113"/>
      <c r="M369" s="113"/>
      <c r="N369" s="113"/>
      <c r="O369" s="113"/>
      <c r="P369" s="113"/>
      <c r="Q369" s="113"/>
      <c r="R369" s="113"/>
      <c r="S369" s="113"/>
      <c r="T369" s="113"/>
      <c r="U369" s="113"/>
      <c r="V369" s="113"/>
      <c r="W369" s="113"/>
      <c r="X369" s="113"/>
      <c r="Y369" s="113"/>
      <c r="Z369" s="113"/>
      <c r="AA369" s="113"/>
      <c r="AB369" s="113"/>
      <c r="AC369" s="113"/>
      <c r="AD369" s="113"/>
      <c r="AE369" s="113"/>
      <c r="AF369" s="113"/>
      <c r="AG369" s="113"/>
      <c r="AH369" s="113"/>
      <c r="AI369" s="113"/>
      <c r="AJ369" s="113"/>
      <c r="AK369" s="113"/>
      <c r="AL369" s="113"/>
      <c r="AM369" s="113"/>
      <c r="AN369" s="113"/>
      <c r="AO369" s="113"/>
      <c r="AP369" s="113"/>
      <c r="AQ369" s="113"/>
      <c r="AR369" s="113"/>
      <c r="AS369" s="113"/>
      <c r="AT369" s="113"/>
      <c r="AU369" s="113"/>
      <c r="AV369" s="113"/>
      <c r="AW369" s="113"/>
      <c r="AX369" s="113"/>
      <c r="AY369" s="113"/>
      <c r="AZ369" s="113"/>
      <c r="BA369" s="113"/>
      <c r="BB369" s="113"/>
      <c r="BC369" s="113"/>
      <c r="BD369" s="113"/>
      <c r="BE369" s="113"/>
      <c r="BF369" s="113"/>
      <c r="BG369" s="113"/>
      <c r="BH369" s="113"/>
      <c r="BI369" s="113"/>
      <c r="BJ369" s="113"/>
      <c r="BK369" s="113"/>
      <c r="BL369" s="113"/>
      <c r="BM369" s="113"/>
      <c r="BN369" s="113"/>
      <c r="BO369" s="113"/>
      <c r="BP369" s="113"/>
      <c r="BQ369" s="113"/>
      <c r="BR369" s="113"/>
      <c r="BS369" s="113"/>
      <c r="BT369" s="113"/>
      <c r="BU369" s="113"/>
      <c r="BV369" s="113"/>
      <c r="BW369" s="113"/>
      <c r="BX369" s="113"/>
      <c r="BY369" s="113"/>
    </row>
    <row r="370" spans="1:77" ht="55.2">
      <c r="A370" s="175"/>
      <c r="B370" s="63" t="s">
        <v>373</v>
      </c>
      <c r="C370" s="114" t="s">
        <v>78</v>
      </c>
      <c r="D370" s="14"/>
      <c r="E370" s="3"/>
      <c r="F370" s="113"/>
      <c r="G370" s="113"/>
      <c r="H370" s="113"/>
      <c r="I370" s="113"/>
      <c r="J370" s="113"/>
      <c r="K370" s="113"/>
      <c r="L370" s="113"/>
      <c r="M370" s="113"/>
      <c r="N370" s="113"/>
      <c r="O370" s="113"/>
      <c r="P370" s="113"/>
      <c r="Q370" s="113"/>
      <c r="R370" s="113"/>
      <c r="S370" s="113"/>
      <c r="T370" s="113"/>
      <c r="U370" s="113"/>
      <c r="V370" s="113"/>
      <c r="W370" s="113"/>
      <c r="X370" s="113"/>
      <c r="Y370" s="113"/>
      <c r="Z370" s="113"/>
      <c r="AA370" s="113"/>
      <c r="AB370" s="113"/>
      <c r="AC370" s="113"/>
      <c r="AD370" s="113"/>
      <c r="AE370" s="113"/>
      <c r="AF370" s="113"/>
      <c r="AG370" s="113"/>
      <c r="AH370" s="113"/>
      <c r="AI370" s="113"/>
      <c r="AJ370" s="113"/>
      <c r="AK370" s="113"/>
      <c r="AL370" s="113"/>
      <c r="AM370" s="113"/>
      <c r="AN370" s="113"/>
      <c r="AO370" s="113"/>
      <c r="AP370" s="113"/>
      <c r="AQ370" s="113"/>
      <c r="AR370" s="113"/>
      <c r="AS370" s="113"/>
      <c r="AT370" s="113"/>
      <c r="AU370" s="113"/>
      <c r="AV370" s="113"/>
      <c r="AW370" s="113"/>
      <c r="AX370" s="113"/>
      <c r="AY370" s="113"/>
      <c r="AZ370" s="113"/>
      <c r="BA370" s="113"/>
      <c r="BB370" s="113"/>
      <c r="BC370" s="113"/>
      <c r="BD370" s="113"/>
      <c r="BE370" s="113"/>
      <c r="BF370" s="113"/>
      <c r="BG370" s="113"/>
      <c r="BH370" s="113"/>
      <c r="BI370" s="113"/>
      <c r="BJ370" s="113"/>
      <c r="BK370" s="113"/>
      <c r="BL370" s="113"/>
      <c r="BM370" s="113"/>
      <c r="BN370" s="113"/>
      <c r="BO370" s="113"/>
      <c r="BP370" s="113"/>
      <c r="BQ370" s="113"/>
      <c r="BR370" s="113"/>
      <c r="BS370" s="113"/>
      <c r="BT370" s="113"/>
      <c r="BU370" s="113"/>
      <c r="BV370" s="113"/>
      <c r="BW370" s="113"/>
      <c r="BX370" s="113"/>
      <c r="BY370" s="113"/>
    </row>
    <row r="371" spans="1:77">
      <c r="A371" s="175"/>
      <c r="B371" s="116" t="s">
        <v>374</v>
      </c>
      <c r="C371" s="117" t="s">
        <v>277</v>
      </c>
      <c r="D371" s="82" t="e">
        <f>AVERAGE(D372:D375)</f>
        <v>#DIV/0!</v>
      </c>
      <c r="E371" s="3"/>
      <c r="F371" s="113"/>
      <c r="G371" s="113"/>
      <c r="H371" s="113"/>
      <c r="I371" s="113"/>
      <c r="J371" s="113"/>
      <c r="K371" s="113"/>
      <c r="L371" s="113"/>
      <c r="M371" s="113"/>
      <c r="N371" s="113"/>
      <c r="O371" s="113"/>
      <c r="P371" s="113"/>
      <c r="Q371" s="113"/>
      <c r="R371" s="113"/>
      <c r="S371" s="113"/>
      <c r="T371" s="113"/>
      <c r="U371" s="113"/>
      <c r="V371" s="113"/>
      <c r="W371" s="113"/>
      <c r="X371" s="113"/>
      <c r="Y371" s="113"/>
      <c r="Z371" s="113"/>
      <c r="AA371" s="113"/>
      <c r="AB371" s="113"/>
      <c r="AC371" s="113"/>
      <c r="AD371" s="113"/>
      <c r="AE371" s="113"/>
      <c r="AF371" s="113"/>
      <c r="AG371" s="113"/>
      <c r="AH371" s="113"/>
      <c r="AI371" s="113"/>
      <c r="AJ371" s="113"/>
      <c r="AK371" s="113"/>
      <c r="AL371" s="113"/>
      <c r="AM371" s="113"/>
      <c r="AN371" s="113"/>
      <c r="AO371" s="113"/>
      <c r="AP371" s="113"/>
      <c r="AQ371" s="113"/>
      <c r="AR371" s="113"/>
      <c r="AS371" s="113"/>
      <c r="AT371" s="113"/>
      <c r="AU371" s="113"/>
      <c r="AV371" s="113"/>
      <c r="AW371" s="113"/>
      <c r="AX371" s="113"/>
      <c r="AY371" s="113"/>
      <c r="AZ371" s="113"/>
      <c r="BA371" s="113"/>
      <c r="BB371" s="113"/>
      <c r="BC371" s="113"/>
      <c r="BD371" s="113"/>
      <c r="BE371" s="113"/>
      <c r="BF371" s="113"/>
      <c r="BG371" s="113"/>
      <c r="BH371" s="113"/>
      <c r="BI371" s="113"/>
      <c r="BJ371" s="113"/>
      <c r="BK371" s="113"/>
      <c r="BL371" s="113"/>
      <c r="BM371" s="113"/>
      <c r="BN371" s="113"/>
      <c r="BO371" s="113"/>
      <c r="BP371" s="113"/>
      <c r="BQ371" s="113"/>
      <c r="BR371" s="113"/>
      <c r="BS371" s="113"/>
      <c r="BT371" s="113"/>
      <c r="BU371" s="113"/>
      <c r="BV371" s="113"/>
      <c r="BW371" s="113"/>
      <c r="BX371" s="113"/>
      <c r="BY371" s="113"/>
    </row>
    <row r="372" spans="1:77" ht="55.2">
      <c r="A372" s="175"/>
      <c r="B372" s="63" t="s">
        <v>375</v>
      </c>
      <c r="C372" s="114" t="s">
        <v>78</v>
      </c>
      <c r="D372" s="14"/>
      <c r="E372" s="3"/>
      <c r="F372" s="113"/>
      <c r="G372" s="113"/>
      <c r="H372" s="113"/>
      <c r="I372" s="113"/>
      <c r="J372" s="113"/>
      <c r="K372" s="113"/>
      <c r="L372" s="113"/>
      <c r="M372" s="113"/>
      <c r="N372" s="113"/>
      <c r="O372" s="113"/>
      <c r="P372" s="113"/>
      <c r="Q372" s="113"/>
      <c r="R372" s="113"/>
      <c r="S372" s="113"/>
      <c r="T372" s="113"/>
      <c r="U372" s="113"/>
      <c r="V372" s="113"/>
      <c r="W372" s="113"/>
      <c r="X372" s="113"/>
      <c r="Y372" s="113"/>
      <c r="Z372" s="113"/>
      <c r="AA372" s="113"/>
      <c r="AB372" s="113"/>
      <c r="AC372" s="113"/>
      <c r="AD372" s="113"/>
      <c r="AE372" s="113"/>
      <c r="AF372" s="113"/>
      <c r="AG372" s="113"/>
      <c r="AH372" s="113"/>
      <c r="AI372" s="113"/>
      <c r="AJ372" s="113"/>
      <c r="AK372" s="113"/>
      <c r="AL372" s="113"/>
      <c r="AM372" s="113"/>
      <c r="AN372" s="113"/>
      <c r="AO372" s="113"/>
      <c r="AP372" s="113"/>
      <c r="AQ372" s="113"/>
      <c r="AR372" s="113"/>
      <c r="AS372" s="113"/>
      <c r="AT372" s="113"/>
      <c r="AU372" s="113"/>
      <c r="AV372" s="113"/>
      <c r="AW372" s="113"/>
      <c r="AX372" s="113"/>
      <c r="AY372" s="113"/>
      <c r="AZ372" s="113"/>
      <c r="BA372" s="113"/>
      <c r="BB372" s="113"/>
      <c r="BC372" s="113"/>
      <c r="BD372" s="113"/>
      <c r="BE372" s="113"/>
      <c r="BF372" s="113"/>
      <c r="BG372" s="113"/>
      <c r="BH372" s="113"/>
      <c r="BI372" s="113"/>
      <c r="BJ372" s="113"/>
      <c r="BK372" s="113"/>
      <c r="BL372" s="113"/>
      <c r="BM372" s="113"/>
      <c r="BN372" s="113"/>
      <c r="BO372" s="113"/>
      <c r="BP372" s="113"/>
      <c r="BQ372" s="113"/>
      <c r="BR372" s="113"/>
      <c r="BS372" s="113"/>
      <c r="BT372" s="113"/>
      <c r="BU372" s="113"/>
      <c r="BV372" s="113"/>
      <c r="BW372" s="113"/>
      <c r="BX372" s="113"/>
      <c r="BY372" s="113"/>
    </row>
    <row r="373" spans="1:77" ht="27.6">
      <c r="A373" s="175"/>
      <c r="B373" s="63" t="s">
        <v>376</v>
      </c>
      <c r="C373" s="114" t="s">
        <v>78</v>
      </c>
      <c r="D373" s="14"/>
      <c r="E373" s="3"/>
      <c r="F373" s="113"/>
      <c r="G373" s="113"/>
      <c r="H373" s="113"/>
      <c r="I373" s="113"/>
      <c r="J373" s="113"/>
      <c r="K373" s="113"/>
      <c r="L373" s="113"/>
      <c r="M373" s="113"/>
      <c r="N373" s="113"/>
      <c r="O373" s="113"/>
      <c r="P373" s="113"/>
      <c r="Q373" s="113"/>
      <c r="R373" s="113"/>
      <c r="S373" s="113"/>
      <c r="T373" s="113"/>
      <c r="U373" s="113"/>
      <c r="V373" s="113"/>
      <c r="W373" s="113"/>
      <c r="X373" s="113"/>
      <c r="Y373" s="113"/>
      <c r="Z373" s="113"/>
      <c r="AA373" s="113"/>
      <c r="AB373" s="113"/>
      <c r="AC373" s="113"/>
      <c r="AD373" s="113"/>
      <c r="AE373" s="113"/>
      <c r="AF373" s="113"/>
      <c r="AG373" s="113"/>
      <c r="AH373" s="113"/>
      <c r="AI373" s="113"/>
      <c r="AJ373" s="113"/>
      <c r="AK373" s="113"/>
      <c r="AL373" s="113"/>
      <c r="AM373" s="113"/>
      <c r="AN373" s="113"/>
      <c r="AO373" s="113"/>
      <c r="AP373" s="113"/>
      <c r="AQ373" s="113"/>
      <c r="AR373" s="113"/>
      <c r="AS373" s="113"/>
      <c r="AT373" s="113"/>
      <c r="AU373" s="113"/>
      <c r="AV373" s="113"/>
      <c r="AW373" s="113"/>
      <c r="AX373" s="113"/>
      <c r="AY373" s="113"/>
      <c r="AZ373" s="113"/>
      <c r="BA373" s="113"/>
      <c r="BB373" s="113"/>
      <c r="BC373" s="113"/>
      <c r="BD373" s="113"/>
      <c r="BE373" s="113"/>
      <c r="BF373" s="113"/>
      <c r="BG373" s="113"/>
      <c r="BH373" s="113"/>
      <c r="BI373" s="113"/>
      <c r="BJ373" s="113"/>
      <c r="BK373" s="113"/>
      <c r="BL373" s="113"/>
      <c r="BM373" s="113"/>
      <c r="BN373" s="113"/>
      <c r="BO373" s="113"/>
      <c r="BP373" s="113"/>
      <c r="BQ373" s="113"/>
      <c r="BR373" s="113"/>
      <c r="BS373" s="113"/>
      <c r="BT373" s="113"/>
      <c r="BU373" s="113"/>
      <c r="BV373" s="113"/>
      <c r="BW373" s="113"/>
      <c r="BX373" s="113"/>
      <c r="BY373" s="113"/>
    </row>
    <row r="374" spans="1:77" ht="55.2">
      <c r="A374" s="175"/>
      <c r="B374" s="65" t="s">
        <v>377</v>
      </c>
      <c r="C374" s="114" t="s">
        <v>78</v>
      </c>
      <c r="D374" s="14"/>
      <c r="E374" s="3"/>
      <c r="F374" s="113"/>
      <c r="G374" s="113"/>
      <c r="H374" s="113"/>
      <c r="I374" s="113"/>
      <c r="J374" s="118"/>
      <c r="K374" s="113"/>
      <c r="L374" s="113"/>
      <c r="M374" s="113"/>
      <c r="N374" s="113"/>
      <c r="O374" s="113"/>
      <c r="P374" s="113"/>
      <c r="Q374" s="113"/>
      <c r="R374" s="113"/>
      <c r="S374" s="113"/>
      <c r="T374" s="113"/>
      <c r="U374" s="113"/>
      <c r="V374" s="113"/>
      <c r="W374" s="113"/>
      <c r="X374" s="113"/>
      <c r="Y374" s="113"/>
      <c r="Z374" s="113"/>
      <c r="AA374" s="113"/>
      <c r="AB374" s="113"/>
      <c r="AC374" s="113"/>
      <c r="AD374" s="113"/>
      <c r="AE374" s="113"/>
      <c r="AF374" s="113"/>
      <c r="AG374" s="113"/>
      <c r="AH374" s="113"/>
      <c r="AI374" s="113"/>
      <c r="AJ374" s="113"/>
      <c r="AK374" s="113"/>
      <c r="AL374" s="113"/>
      <c r="AM374" s="113"/>
      <c r="AN374" s="113"/>
      <c r="AO374" s="113"/>
      <c r="AP374" s="113"/>
      <c r="AQ374" s="113"/>
      <c r="AR374" s="113"/>
      <c r="AS374" s="113"/>
      <c r="AT374" s="113"/>
      <c r="AU374" s="113"/>
      <c r="AV374" s="113"/>
      <c r="AW374" s="113"/>
      <c r="AX374" s="113"/>
      <c r="AY374" s="113"/>
      <c r="AZ374" s="113"/>
      <c r="BA374" s="113"/>
      <c r="BB374" s="113"/>
      <c r="BC374" s="113"/>
      <c r="BD374" s="113"/>
      <c r="BE374" s="113"/>
      <c r="BF374" s="113"/>
      <c r="BG374" s="113"/>
      <c r="BH374" s="113"/>
      <c r="BI374" s="113"/>
      <c r="BJ374" s="113"/>
      <c r="BK374" s="113"/>
      <c r="BL374" s="113"/>
      <c r="BM374" s="113"/>
      <c r="BN374" s="113"/>
      <c r="BO374" s="113"/>
      <c r="BP374" s="113"/>
      <c r="BQ374" s="113"/>
      <c r="BR374" s="113"/>
      <c r="BS374" s="113"/>
      <c r="BT374" s="113"/>
      <c r="BU374" s="113"/>
      <c r="BV374" s="113"/>
      <c r="BW374" s="113"/>
      <c r="BX374" s="113"/>
      <c r="BY374" s="113"/>
    </row>
    <row r="375" spans="1:77" ht="27.6">
      <c r="A375" s="175"/>
      <c r="B375" s="63" t="s">
        <v>376</v>
      </c>
      <c r="C375" s="114" t="s">
        <v>78</v>
      </c>
      <c r="D375" s="14"/>
      <c r="E375" s="3"/>
      <c r="F375" s="113"/>
      <c r="G375" s="113"/>
      <c r="H375" s="113"/>
      <c r="I375" s="113"/>
      <c r="J375" s="113"/>
      <c r="K375" s="113"/>
      <c r="L375" s="113"/>
      <c r="M375" s="113"/>
      <c r="N375" s="113"/>
      <c r="O375" s="113"/>
      <c r="P375" s="113"/>
      <c r="Q375" s="113"/>
      <c r="R375" s="113"/>
      <c r="S375" s="113"/>
      <c r="T375" s="113"/>
      <c r="U375" s="113"/>
      <c r="V375" s="113"/>
      <c r="W375" s="113"/>
      <c r="X375" s="113"/>
      <c r="Y375" s="113"/>
      <c r="Z375" s="113"/>
      <c r="AA375" s="113"/>
      <c r="AB375" s="113"/>
      <c r="AC375" s="113"/>
      <c r="AD375" s="113"/>
      <c r="AE375" s="113"/>
      <c r="AF375" s="113"/>
      <c r="AG375" s="113"/>
      <c r="AH375" s="113"/>
      <c r="AI375" s="113"/>
      <c r="AJ375" s="113"/>
      <c r="AK375" s="113"/>
      <c r="AL375" s="113"/>
      <c r="AM375" s="113"/>
      <c r="AN375" s="113"/>
      <c r="AO375" s="113"/>
      <c r="AP375" s="113"/>
      <c r="AQ375" s="113"/>
      <c r="AR375" s="113"/>
      <c r="AS375" s="113"/>
      <c r="AT375" s="113"/>
      <c r="AU375" s="113"/>
      <c r="AV375" s="113"/>
      <c r="AW375" s="113"/>
      <c r="AX375" s="113"/>
      <c r="AY375" s="113"/>
      <c r="AZ375" s="113"/>
      <c r="BA375" s="113"/>
      <c r="BB375" s="113"/>
      <c r="BC375" s="113"/>
      <c r="BD375" s="113"/>
      <c r="BE375" s="113"/>
      <c r="BF375" s="113"/>
      <c r="BG375" s="113"/>
      <c r="BH375" s="113"/>
      <c r="BI375" s="113"/>
      <c r="BJ375" s="113"/>
      <c r="BK375" s="113"/>
      <c r="BL375" s="113"/>
      <c r="BM375" s="113"/>
      <c r="BN375" s="113"/>
      <c r="BO375" s="113"/>
      <c r="BP375" s="113"/>
      <c r="BQ375" s="113"/>
      <c r="BR375" s="113"/>
      <c r="BS375" s="113"/>
      <c r="BT375" s="113"/>
      <c r="BU375" s="113"/>
      <c r="BV375" s="113"/>
      <c r="BW375" s="113"/>
      <c r="BX375" s="113"/>
      <c r="BY375" s="113"/>
    </row>
    <row r="376" spans="1:77">
      <c r="A376" s="175"/>
      <c r="B376" s="116" t="s">
        <v>378</v>
      </c>
      <c r="C376" s="117" t="s">
        <v>277</v>
      </c>
      <c r="D376" s="82" t="e">
        <f>AVERAGE(D377:D379)</f>
        <v>#DIV/0!</v>
      </c>
      <c r="E376" s="3"/>
      <c r="F376" s="113"/>
      <c r="G376" s="113"/>
      <c r="H376" s="113"/>
      <c r="I376" s="113"/>
      <c r="J376" s="113"/>
      <c r="K376" s="113"/>
      <c r="L376" s="113"/>
      <c r="M376" s="113"/>
      <c r="N376" s="113"/>
      <c r="O376" s="113"/>
      <c r="P376" s="113"/>
      <c r="Q376" s="113"/>
      <c r="R376" s="113"/>
      <c r="S376" s="113"/>
      <c r="T376" s="113"/>
      <c r="U376" s="113"/>
      <c r="V376" s="113"/>
      <c r="W376" s="113"/>
      <c r="X376" s="113"/>
      <c r="Y376" s="113"/>
      <c r="Z376" s="113"/>
      <c r="AA376" s="113"/>
      <c r="AB376" s="113"/>
      <c r="AC376" s="113"/>
      <c r="AD376" s="113"/>
      <c r="AE376" s="113"/>
      <c r="AF376" s="113"/>
      <c r="AG376" s="113"/>
      <c r="AH376" s="113"/>
      <c r="AI376" s="113"/>
      <c r="AJ376" s="113"/>
      <c r="AK376" s="113"/>
      <c r="AL376" s="113"/>
      <c r="AM376" s="113"/>
      <c r="AN376" s="113"/>
      <c r="AO376" s="113"/>
      <c r="AP376" s="113"/>
      <c r="AQ376" s="113"/>
      <c r="AR376" s="113"/>
      <c r="AS376" s="113"/>
      <c r="AT376" s="113"/>
      <c r="AU376" s="113"/>
      <c r="AV376" s="113"/>
      <c r="AW376" s="113"/>
      <c r="AX376" s="113"/>
      <c r="AY376" s="113"/>
      <c r="AZ376" s="113"/>
      <c r="BA376" s="113"/>
      <c r="BB376" s="113"/>
      <c r="BC376" s="113"/>
      <c r="BD376" s="113"/>
      <c r="BE376" s="113"/>
      <c r="BF376" s="113"/>
      <c r="BG376" s="113"/>
      <c r="BH376" s="113"/>
      <c r="BI376" s="113"/>
      <c r="BJ376" s="113"/>
      <c r="BK376" s="113"/>
      <c r="BL376" s="113"/>
      <c r="BM376" s="113"/>
      <c r="BN376" s="113"/>
      <c r="BO376" s="113"/>
      <c r="BP376" s="113"/>
      <c r="BQ376" s="113"/>
      <c r="BR376" s="113"/>
      <c r="BS376" s="113"/>
      <c r="BT376" s="113"/>
      <c r="BU376" s="113"/>
      <c r="BV376" s="113"/>
      <c r="BW376" s="113"/>
      <c r="BX376" s="113"/>
      <c r="BY376" s="113"/>
    </row>
    <row r="377" spans="1:77" ht="41.4">
      <c r="A377" s="175"/>
      <c r="B377" s="63" t="s">
        <v>379</v>
      </c>
      <c r="C377" s="114" t="s">
        <v>78</v>
      </c>
      <c r="D377" s="14"/>
      <c r="E377" s="3"/>
      <c r="F377" s="113"/>
      <c r="G377" s="113" t="s">
        <v>380</v>
      </c>
      <c r="H377" s="113"/>
      <c r="I377" s="113"/>
      <c r="J377" s="113"/>
      <c r="K377" s="113"/>
      <c r="L377" s="113"/>
      <c r="M377" s="113"/>
      <c r="N377" s="113"/>
      <c r="O377" s="113"/>
      <c r="P377" s="113"/>
      <c r="Q377" s="113"/>
      <c r="R377" s="113"/>
      <c r="S377" s="113"/>
      <c r="T377" s="113"/>
      <c r="U377" s="113"/>
      <c r="V377" s="113"/>
      <c r="W377" s="113"/>
      <c r="X377" s="113"/>
      <c r="Y377" s="113"/>
      <c r="Z377" s="113"/>
      <c r="AA377" s="113"/>
      <c r="AB377" s="113"/>
      <c r="AC377" s="113"/>
      <c r="AD377" s="113"/>
      <c r="AE377" s="113"/>
      <c r="AF377" s="113"/>
      <c r="AG377" s="113"/>
      <c r="AH377" s="113"/>
      <c r="AI377" s="113"/>
      <c r="AJ377" s="113"/>
      <c r="AK377" s="113"/>
      <c r="AL377" s="113"/>
      <c r="AM377" s="113"/>
      <c r="AN377" s="113"/>
      <c r="AO377" s="113"/>
      <c r="AP377" s="113"/>
      <c r="AQ377" s="113"/>
      <c r="AR377" s="113"/>
      <c r="AS377" s="113"/>
      <c r="AT377" s="113"/>
      <c r="AU377" s="113"/>
      <c r="AV377" s="113"/>
      <c r="AW377" s="113"/>
      <c r="AX377" s="113"/>
      <c r="AY377" s="113"/>
      <c r="AZ377" s="113"/>
      <c r="BA377" s="113"/>
      <c r="BB377" s="113"/>
      <c r="BC377" s="113"/>
      <c r="BD377" s="113"/>
      <c r="BE377" s="113"/>
      <c r="BF377" s="113"/>
      <c r="BG377" s="113"/>
      <c r="BH377" s="113"/>
      <c r="BI377" s="113"/>
      <c r="BJ377" s="113"/>
      <c r="BK377" s="113"/>
      <c r="BL377" s="113"/>
      <c r="BM377" s="113"/>
      <c r="BN377" s="113"/>
      <c r="BO377" s="113"/>
      <c r="BP377" s="113"/>
      <c r="BQ377" s="113"/>
      <c r="BR377" s="113"/>
      <c r="BS377" s="113"/>
      <c r="BT377" s="113"/>
      <c r="BU377" s="113"/>
      <c r="BV377" s="113"/>
      <c r="BW377" s="113"/>
      <c r="BX377" s="113"/>
      <c r="BY377" s="113"/>
    </row>
    <row r="378" spans="1:77" ht="41.4">
      <c r="A378" s="175"/>
      <c r="B378" s="63" t="s">
        <v>381</v>
      </c>
      <c r="C378" s="114" t="s">
        <v>78</v>
      </c>
      <c r="D378" s="14"/>
      <c r="E378" s="113"/>
      <c r="F378" s="113"/>
      <c r="G378" s="113"/>
      <c r="H378" s="113"/>
      <c r="I378" s="113"/>
      <c r="J378" s="113"/>
      <c r="K378" s="113"/>
      <c r="L378" s="113"/>
      <c r="M378" s="113"/>
      <c r="N378" s="113"/>
      <c r="O378" s="113"/>
      <c r="P378" s="113"/>
      <c r="Q378" s="113"/>
      <c r="R378" s="113"/>
      <c r="S378" s="113"/>
      <c r="T378" s="113"/>
      <c r="U378" s="113"/>
      <c r="V378" s="113"/>
      <c r="W378" s="113"/>
      <c r="X378" s="113"/>
      <c r="Y378" s="113"/>
      <c r="Z378" s="113"/>
      <c r="AA378" s="113"/>
      <c r="AB378" s="113"/>
      <c r="AC378" s="113"/>
      <c r="AD378" s="113"/>
      <c r="AE378" s="113"/>
      <c r="AF378" s="113"/>
      <c r="AG378" s="113"/>
      <c r="AH378" s="113"/>
      <c r="AI378" s="113"/>
      <c r="AJ378" s="113"/>
      <c r="AK378" s="113"/>
      <c r="AL378" s="113"/>
      <c r="AM378" s="113"/>
      <c r="AN378" s="113"/>
      <c r="AO378" s="113"/>
      <c r="AP378" s="113"/>
      <c r="AQ378" s="113"/>
      <c r="AR378" s="113"/>
      <c r="AS378" s="113"/>
      <c r="AT378" s="113"/>
      <c r="AU378" s="113"/>
      <c r="AV378" s="113"/>
      <c r="AW378" s="113"/>
      <c r="AX378" s="113"/>
      <c r="AY378" s="113"/>
      <c r="AZ378" s="113"/>
      <c r="BA378" s="113"/>
      <c r="BB378" s="113"/>
      <c r="BC378" s="113"/>
      <c r="BD378" s="113"/>
      <c r="BE378" s="113"/>
      <c r="BF378" s="113"/>
      <c r="BG378" s="113"/>
      <c r="BH378" s="113"/>
      <c r="BI378" s="113"/>
      <c r="BJ378" s="113"/>
      <c r="BK378" s="113"/>
      <c r="BL378" s="113"/>
      <c r="BM378" s="113"/>
      <c r="BN378" s="113"/>
      <c r="BO378" s="113"/>
      <c r="BP378" s="113"/>
      <c r="BQ378" s="113"/>
      <c r="BR378" s="113"/>
      <c r="BS378" s="113"/>
      <c r="BT378" s="113"/>
      <c r="BU378" s="113"/>
      <c r="BV378" s="113"/>
      <c r="BW378" s="113"/>
      <c r="BX378" s="113"/>
      <c r="BY378" s="113"/>
    </row>
    <row r="379" spans="1:77" ht="27.6">
      <c r="A379" s="175"/>
      <c r="B379" s="63" t="s">
        <v>382</v>
      </c>
      <c r="C379" s="114" t="s">
        <v>78</v>
      </c>
      <c r="D379" s="14"/>
      <c r="E379" s="113"/>
      <c r="F379" s="113"/>
      <c r="G379" s="113"/>
      <c r="H379" s="113"/>
      <c r="I379" s="113"/>
      <c r="J379" s="113"/>
      <c r="K379" s="113"/>
      <c r="L379" s="113"/>
      <c r="M379" s="113"/>
      <c r="N379" s="113"/>
      <c r="O379" s="113"/>
      <c r="P379" s="113"/>
      <c r="Q379" s="113"/>
      <c r="R379" s="113"/>
      <c r="S379" s="113"/>
      <c r="T379" s="113"/>
      <c r="U379" s="113"/>
      <c r="V379" s="113"/>
      <c r="W379" s="113"/>
      <c r="X379" s="113"/>
      <c r="Y379" s="113"/>
      <c r="Z379" s="113"/>
      <c r="AA379" s="113"/>
      <c r="AB379" s="113"/>
      <c r="AC379" s="113"/>
      <c r="AD379" s="113"/>
      <c r="AE379" s="113"/>
      <c r="AF379" s="113"/>
      <c r="AG379" s="113"/>
      <c r="AH379" s="113"/>
      <c r="AI379" s="113"/>
      <c r="AJ379" s="113"/>
      <c r="AK379" s="113"/>
      <c r="AL379" s="113"/>
      <c r="AM379" s="113"/>
      <c r="AN379" s="113"/>
      <c r="AO379" s="113"/>
      <c r="AP379" s="113"/>
      <c r="AQ379" s="113"/>
      <c r="AR379" s="113"/>
      <c r="AS379" s="113"/>
      <c r="AT379" s="113"/>
      <c r="AU379" s="113"/>
      <c r="AV379" s="113"/>
      <c r="AW379" s="113"/>
      <c r="AX379" s="113"/>
      <c r="AY379" s="113"/>
      <c r="AZ379" s="113"/>
      <c r="BA379" s="113"/>
      <c r="BB379" s="113"/>
      <c r="BC379" s="113"/>
      <c r="BD379" s="113"/>
      <c r="BE379" s="113"/>
      <c r="BF379" s="113"/>
      <c r="BG379" s="113"/>
      <c r="BH379" s="113"/>
      <c r="BI379" s="113"/>
      <c r="BJ379" s="113"/>
      <c r="BK379" s="113"/>
      <c r="BL379" s="113"/>
      <c r="BM379" s="113"/>
      <c r="BN379" s="113"/>
      <c r="BO379" s="113"/>
      <c r="BP379" s="113"/>
      <c r="BQ379" s="113"/>
      <c r="BR379" s="113"/>
      <c r="BS379" s="113"/>
      <c r="BT379" s="113"/>
      <c r="BU379" s="113"/>
      <c r="BV379" s="113"/>
      <c r="BW379" s="113"/>
      <c r="BX379" s="113"/>
      <c r="BY379" s="113"/>
    </row>
    <row r="380" spans="1:77">
      <c r="A380" s="175"/>
      <c r="B380" s="119" t="s">
        <v>383</v>
      </c>
      <c r="C380" s="120" t="s">
        <v>78</v>
      </c>
      <c r="D380" s="14"/>
      <c r="E380" s="113"/>
      <c r="F380" s="113"/>
      <c r="G380" s="113"/>
      <c r="H380" s="113"/>
      <c r="I380" s="113"/>
      <c r="J380" s="113"/>
      <c r="K380" s="113"/>
      <c r="L380" s="113"/>
      <c r="M380" s="113"/>
      <c r="N380" s="113"/>
      <c r="O380" s="113"/>
      <c r="P380" s="113"/>
      <c r="Q380" s="113"/>
      <c r="R380" s="113"/>
      <c r="S380" s="113"/>
      <c r="T380" s="113"/>
      <c r="U380" s="113"/>
      <c r="V380" s="113"/>
      <c r="W380" s="113"/>
      <c r="X380" s="113"/>
      <c r="Y380" s="113"/>
      <c r="Z380" s="113"/>
      <c r="AA380" s="113"/>
      <c r="AB380" s="113"/>
      <c r="AC380" s="113"/>
      <c r="AD380" s="113"/>
      <c r="AE380" s="113"/>
      <c r="AF380" s="113"/>
      <c r="AG380" s="113"/>
      <c r="AH380" s="113"/>
      <c r="AI380" s="113"/>
      <c r="AJ380" s="113"/>
      <c r="AK380" s="113"/>
      <c r="AL380" s="113"/>
      <c r="AM380" s="113"/>
      <c r="AN380" s="113"/>
      <c r="AO380" s="113"/>
      <c r="AP380" s="113"/>
      <c r="AQ380" s="113"/>
      <c r="AR380" s="113"/>
      <c r="AS380" s="113"/>
      <c r="AT380" s="113"/>
      <c r="AU380" s="113"/>
      <c r="AV380" s="113"/>
      <c r="AW380" s="113"/>
      <c r="AX380" s="113"/>
      <c r="AY380" s="113"/>
      <c r="AZ380" s="113"/>
      <c r="BA380" s="113"/>
      <c r="BB380" s="113"/>
      <c r="BC380" s="113"/>
      <c r="BD380" s="113"/>
      <c r="BE380" s="113"/>
      <c r="BF380" s="113"/>
      <c r="BG380" s="113"/>
      <c r="BH380" s="113"/>
      <c r="BI380" s="113"/>
      <c r="BJ380" s="113"/>
      <c r="BK380" s="113"/>
      <c r="BL380" s="113"/>
      <c r="BM380" s="113"/>
      <c r="BN380" s="113"/>
      <c r="BO380" s="113"/>
      <c r="BP380" s="113"/>
      <c r="BQ380" s="113"/>
      <c r="BR380" s="113"/>
      <c r="BS380" s="113"/>
      <c r="BT380" s="113"/>
      <c r="BU380" s="113"/>
      <c r="BV380" s="113"/>
      <c r="BW380" s="113"/>
      <c r="BX380" s="113"/>
      <c r="BY380" s="113"/>
    </row>
    <row r="381" spans="1:77" ht="15.75" customHeight="1">
      <c r="A381" s="171" t="s">
        <v>384</v>
      </c>
      <c r="B381" s="31" t="s">
        <v>385</v>
      </c>
      <c r="C381" s="18" t="s">
        <v>386</v>
      </c>
      <c r="D381" s="19">
        <v>6</v>
      </c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</row>
    <row r="382" spans="1:77" ht="15.75" customHeight="1">
      <c r="A382" s="171"/>
      <c r="B382" s="181" t="s">
        <v>387</v>
      </c>
      <c r="C382" s="20" t="s">
        <v>388</v>
      </c>
      <c r="D382" s="19">
        <v>60</v>
      </c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</row>
    <row r="383" spans="1:77">
      <c r="A383" s="171"/>
      <c r="B383" s="181"/>
      <c r="C383" s="20" t="s">
        <v>44</v>
      </c>
      <c r="D383" s="86">
        <f>D382/D31*100</f>
        <v>84.507042253521121</v>
      </c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</row>
    <row r="384" spans="1:77">
      <c r="A384" s="171"/>
      <c r="B384" s="49" t="s">
        <v>389</v>
      </c>
      <c r="C384" s="20" t="s">
        <v>386</v>
      </c>
      <c r="D384" s="19">
        <v>1</v>
      </c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</row>
    <row r="385" spans="1:77" ht="15.75" customHeight="1">
      <c r="A385" s="171"/>
      <c r="B385" s="181" t="s">
        <v>387</v>
      </c>
      <c r="C385" s="20" t="s">
        <v>388</v>
      </c>
      <c r="D385" s="19">
        <v>11</v>
      </c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</row>
    <row r="386" spans="1:77">
      <c r="A386" s="171"/>
      <c r="B386" s="181"/>
      <c r="C386" s="20" t="s">
        <v>44</v>
      </c>
      <c r="D386" s="86">
        <f>D385/D31*100</f>
        <v>15.492957746478872</v>
      </c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</row>
    <row r="387" spans="1:77">
      <c r="A387" s="171"/>
      <c r="B387" s="49" t="s">
        <v>390</v>
      </c>
      <c r="C387" s="20" t="s">
        <v>386</v>
      </c>
      <c r="D387" s="19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</row>
    <row r="388" spans="1:77" ht="15.75" customHeight="1">
      <c r="A388" s="171"/>
      <c r="B388" s="181" t="s">
        <v>387</v>
      </c>
      <c r="C388" s="20" t="s">
        <v>388</v>
      </c>
      <c r="D388" s="19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</row>
    <row r="389" spans="1:77">
      <c r="A389" s="171"/>
      <c r="B389" s="181"/>
      <c r="C389" s="20" t="s">
        <v>44</v>
      </c>
      <c r="D389" s="86">
        <f>D388/D31*100</f>
        <v>0</v>
      </c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</row>
    <row r="390" spans="1:77">
      <c r="A390" s="171"/>
      <c r="B390" s="49" t="s">
        <v>391</v>
      </c>
      <c r="C390" s="20" t="s">
        <v>386</v>
      </c>
      <c r="D390" s="19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</row>
    <row r="391" spans="1:77">
      <c r="A391" s="171"/>
      <c r="B391" s="182" t="s">
        <v>387</v>
      </c>
      <c r="C391" s="20" t="s">
        <v>388</v>
      </c>
      <c r="D391" s="19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</row>
    <row r="392" spans="1:77">
      <c r="A392" s="171"/>
      <c r="B392" s="182"/>
      <c r="C392" s="22" t="s">
        <v>44</v>
      </c>
      <c r="D392" s="86">
        <f>D391/D31*100</f>
        <v>0</v>
      </c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</row>
    <row r="393" spans="1:77" ht="15.75" customHeight="1">
      <c r="A393" s="171" t="s">
        <v>392</v>
      </c>
      <c r="B393" s="52" t="s">
        <v>393</v>
      </c>
      <c r="C393" s="121" t="s">
        <v>33</v>
      </c>
      <c r="D393" s="122"/>
      <c r="E393" s="3"/>
      <c r="F393" s="27">
        <f>D30-D393-D400-D407-D414-D421-D428</f>
        <v>3</v>
      </c>
      <c r="G393" s="3" t="str">
        <f>"=D30-D393-D400-D407-D414-D421-D428"</f>
        <v>=D30-D393-D400-D407-D414-D421-D428</v>
      </c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</row>
    <row r="394" spans="1:77" ht="15.75" customHeight="1">
      <c r="A394" s="171"/>
      <c r="B394" s="178" t="s">
        <v>394</v>
      </c>
      <c r="C394" s="124" t="s">
        <v>43</v>
      </c>
      <c r="D394" s="122"/>
      <c r="E394" s="3"/>
      <c r="F394" s="27">
        <f>D31-D394-D401-D408-D415-D422-D429</f>
        <v>0</v>
      </c>
      <c r="G394" s="3" t="str">
        <f>"=D31-D394-D401-D408-D415-D422-D429"</f>
        <v>=D31-D394-D401-D408-D415-D422-D429</v>
      </c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</row>
    <row r="395" spans="1:77">
      <c r="A395" s="171"/>
      <c r="B395" s="178"/>
      <c r="C395" s="124" t="s">
        <v>44</v>
      </c>
      <c r="D395" s="86">
        <f>D394/$D$31*100</f>
        <v>0</v>
      </c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</row>
    <row r="396" spans="1:77" ht="15.75" customHeight="1">
      <c r="A396" s="171"/>
      <c r="B396" s="178" t="s">
        <v>395</v>
      </c>
      <c r="C396" s="124" t="s">
        <v>43</v>
      </c>
      <c r="D396" s="122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</row>
    <row r="397" spans="1:77">
      <c r="A397" s="171"/>
      <c r="B397" s="178"/>
      <c r="C397" s="124" t="s">
        <v>44</v>
      </c>
      <c r="D397" s="86" t="e">
        <f>D396/D394*100</f>
        <v>#DIV/0!</v>
      </c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</row>
    <row r="398" spans="1:77" ht="15.75" customHeight="1">
      <c r="A398" s="171"/>
      <c r="B398" s="178" t="s">
        <v>396</v>
      </c>
      <c r="C398" s="124" t="s">
        <v>43</v>
      </c>
      <c r="D398" s="122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</row>
    <row r="399" spans="1:77">
      <c r="A399" s="171"/>
      <c r="B399" s="178"/>
      <c r="C399" s="124" t="s">
        <v>44</v>
      </c>
      <c r="D399" s="86" t="e">
        <f>D398/D394*100</f>
        <v>#DIV/0!</v>
      </c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</row>
    <row r="400" spans="1:77">
      <c r="A400" s="171"/>
      <c r="B400" s="33" t="s">
        <v>397</v>
      </c>
      <c r="C400" s="124" t="s">
        <v>33</v>
      </c>
      <c r="D400" s="122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</row>
    <row r="401" spans="1:77" ht="15.75" customHeight="1">
      <c r="A401" s="171"/>
      <c r="B401" s="178" t="s">
        <v>394</v>
      </c>
      <c r="C401" s="124" t="s">
        <v>43</v>
      </c>
      <c r="D401" s="122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</row>
    <row r="402" spans="1:77">
      <c r="A402" s="171"/>
      <c r="B402" s="178"/>
      <c r="C402" s="124" t="s">
        <v>44</v>
      </c>
      <c r="D402" s="86">
        <f>D401/$D$31*100</f>
        <v>0</v>
      </c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</row>
    <row r="403" spans="1:77" ht="15.75" customHeight="1">
      <c r="A403" s="171"/>
      <c r="B403" s="178" t="s">
        <v>395</v>
      </c>
      <c r="C403" s="124" t="s">
        <v>43</v>
      </c>
      <c r="D403" s="122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</row>
    <row r="404" spans="1:77">
      <c r="A404" s="171"/>
      <c r="B404" s="178"/>
      <c r="C404" s="124" t="s">
        <v>44</v>
      </c>
      <c r="D404" s="86" t="e">
        <f>D403/D401*100</f>
        <v>#DIV/0!</v>
      </c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</row>
    <row r="405" spans="1:77" ht="15.75" customHeight="1">
      <c r="A405" s="171"/>
      <c r="B405" s="178" t="s">
        <v>396</v>
      </c>
      <c r="C405" s="124" t="s">
        <v>43</v>
      </c>
      <c r="D405" s="122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</row>
    <row r="406" spans="1:77">
      <c r="A406" s="171"/>
      <c r="B406" s="178"/>
      <c r="C406" s="124" t="s">
        <v>44</v>
      </c>
      <c r="D406" s="86" t="e">
        <f>D405/D401*100</f>
        <v>#DIV/0!</v>
      </c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</row>
    <row r="407" spans="1:77">
      <c r="A407" s="171"/>
      <c r="B407" s="33" t="s">
        <v>398</v>
      </c>
      <c r="C407" s="124" t="s">
        <v>33</v>
      </c>
      <c r="D407" s="122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</row>
    <row r="408" spans="1:77" ht="15.75" customHeight="1">
      <c r="A408" s="171"/>
      <c r="B408" s="178" t="s">
        <v>394</v>
      </c>
      <c r="C408" s="124" t="s">
        <v>43</v>
      </c>
      <c r="D408" s="122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</row>
    <row r="409" spans="1:77">
      <c r="A409" s="171"/>
      <c r="B409" s="178"/>
      <c r="C409" s="124" t="s">
        <v>44</v>
      </c>
      <c r="D409" s="86">
        <f>D408/$D$31*100</f>
        <v>0</v>
      </c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</row>
    <row r="410" spans="1:77" ht="15.75" customHeight="1">
      <c r="A410" s="171"/>
      <c r="B410" s="178" t="s">
        <v>395</v>
      </c>
      <c r="C410" s="124" t="s">
        <v>43</v>
      </c>
      <c r="D410" s="122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</row>
    <row r="411" spans="1:77">
      <c r="A411" s="171"/>
      <c r="B411" s="178"/>
      <c r="C411" s="124" t="s">
        <v>44</v>
      </c>
      <c r="D411" s="86" t="e">
        <f>D410/D408*100</f>
        <v>#DIV/0!</v>
      </c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</row>
    <row r="412" spans="1:77" ht="15.75" customHeight="1">
      <c r="A412" s="171"/>
      <c r="B412" s="178" t="s">
        <v>396</v>
      </c>
      <c r="C412" s="124" t="s">
        <v>43</v>
      </c>
      <c r="D412" s="122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</row>
    <row r="413" spans="1:77">
      <c r="A413" s="171"/>
      <c r="B413" s="178"/>
      <c r="C413" s="124" t="s">
        <v>44</v>
      </c>
      <c r="D413" s="86" t="e">
        <f>D412/D408*100</f>
        <v>#DIV/0!</v>
      </c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</row>
    <row r="414" spans="1:77">
      <c r="A414" s="171"/>
      <c r="B414" s="33" t="s">
        <v>399</v>
      </c>
      <c r="C414" s="124" t="s">
        <v>33</v>
      </c>
      <c r="D414" s="122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</row>
    <row r="415" spans="1:77" ht="15.75" customHeight="1">
      <c r="A415" s="171"/>
      <c r="B415" s="178" t="s">
        <v>394</v>
      </c>
      <c r="C415" s="124" t="s">
        <v>43</v>
      </c>
      <c r="D415" s="122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</row>
    <row r="416" spans="1:77">
      <c r="A416" s="171"/>
      <c r="B416" s="178"/>
      <c r="C416" s="124" t="s">
        <v>44</v>
      </c>
      <c r="D416" s="86">
        <f>D415/$D$31*100</f>
        <v>0</v>
      </c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</row>
    <row r="417" spans="1:77" ht="15.75" customHeight="1">
      <c r="A417" s="171"/>
      <c r="B417" s="178" t="s">
        <v>395</v>
      </c>
      <c r="C417" s="124" t="s">
        <v>43</v>
      </c>
      <c r="D417" s="122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</row>
    <row r="418" spans="1:77">
      <c r="A418" s="171"/>
      <c r="B418" s="178"/>
      <c r="C418" s="124" t="s">
        <v>44</v>
      </c>
      <c r="D418" s="86" t="e">
        <f>D417/D415*100</f>
        <v>#DIV/0!</v>
      </c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</row>
    <row r="419" spans="1:77" ht="15.75" customHeight="1">
      <c r="A419" s="171"/>
      <c r="B419" s="178" t="s">
        <v>396</v>
      </c>
      <c r="C419" s="124" t="s">
        <v>43</v>
      </c>
      <c r="D419" s="122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</row>
    <row r="420" spans="1:77">
      <c r="A420" s="171"/>
      <c r="B420" s="178"/>
      <c r="C420" s="124" t="s">
        <v>44</v>
      </c>
      <c r="D420" s="86" t="e">
        <f>D419/D415*100</f>
        <v>#DIV/0!</v>
      </c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</row>
    <row r="421" spans="1:77">
      <c r="A421" s="171"/>
      <c r="B421" s="33" t="s">
        <v>400</v>
      </c>
      <c r="C421" s="124" t="s">
        <v>33</v>
      </c>
      <c r="D421" s="122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</row>
    <row r="422" spans="1:77" ht="15.75" customHeight="1">
      <c r="A422" s="171"/>
      <c r="B422" s="178" t="s">
        <v>394</v>
      </c>
      <c r="C422" s="124" t="s">
        <v>43</v>
      </c>
      <c r="D422" s="122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</row>
    <row r="423" spans="1:77">
      <c r="A423" s="171"/>
      <c r="B423" s="178"/>
      <c r="C423" s="124" t="s">
        <v>44</v>
      </c>
      <c r="D423" s="86">
        <f>D422/$D$31*100</f>
        <v>0</v>
      </c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</row>
    <row r="424" spans="1:77" ht="15.75" customHeight="1">
      <c r="A424" s="171"/>
      <c r="B424" s="178" t="s">
        <v>395</v>
      </c>
      <c r="C424" s="124" t="s">
        <v>43</v>
      </c>
      <c r="D424" s="122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</row>
    <row r="425" spans="1:77">
      <c r="A425" s="171"/>
      <c r="B425" s="178"/>
      <c r="C425" s="124" t="s">
        <v>44</v>
      </c>
      <c r="D425" s="86" t="e">
        <f>D424/D422*100</f>
        <v>#DIV/0!</v>
      </c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</row>
    <row r="426" spans="1:77" ht="15.75" customHeight="1">
      <c r="A426" s="171"/>
      <c r="B426" s="178" t="s">
        <v>396</v>
      </c>
      <c r="C426" s="124" t="s">
        <v>43</v>
      </c>
      <c r="D426" s="122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</row>
    <row r="427" spans="1:77">
      <c r="A427" s="171"/>
      <c r="B427" s="178"/>
      <c r="C427" s="124" t="s">
        <v>44</v>
      </c>
      <c r="D427" s="86" t="e">
        <f>D426/D422*100</f>
        <v>#DIV/0!</v>
      </c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</row>
    <row r="428" spans="1:77">
      <c r="A428" s="171"/>
      <c r="B428" s="33" t="s">
        <v>401</v>
      </c>
      <c r="C428" s="124" t="s">
        <v>33</v>
      </c>
      <c r="D428" s="122">
        <v>4</v>
      </c>
      <c r="E428" s="3"/>
      <c r="F428" s="3"/>
      <c r="G428" s="87" t="s">
        <v>402</v>
      </c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</row>
    <row r="429" spans="1:77" ht="15.75" customHeight="1">
      <c r="A429" s="171"/>
      <c r="B429" s="178" t="s">
        <v>394</v>
      </c>
      <c r="C429" s="124" t="s">
        <v>43</v>
      </c>
      <c r="D429" s="122">
        <v>71</v>
      </c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</row>
    <row r="430" spans="1:77">
      <c r="A430" s="171"/>
      <c r="B430" s="178"/>
      <c r="C430" s="124" t="s">
        <v>44</v>
      </c>
      <c r="D430" s="86">
        <f>D429/$D$31*100</f>
        <v>100</v>
      </c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</row>
    <row r="431" spans="1:77" ht="15.75" customHeight="1">
      <c r="A431" s="171"/>
      <c r="B431" s="178" t="s">
        <v>395</v>
      </c>
      <c r="C431" s="124" t="s">
        <v>43</v>
      </c>
      <c r="D431" s="122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</row>
    <row r="432" spans="1:77">
      <c r="A432" s="171"/>
      <c r="B432" s="178"/>
      <c r="C432" s="124" t="s">
        <v>44</v>
      </c>
      <c r="D432" s="86">
        <f>D431/D429*100</f>
        <v>0</v>
      </c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</row>
    <row r="433" spans="1:77" ht="15.75" customHeight="1">
      <c r="A433" s="171"/>
      <c r="B433" s="179" t="s">
        <v>396</v>
      </c>
      <c r="C433" s="124" t="s">
        <v>43</v>
      </c>
      <c r="D433" s="122">
        <v>1</v>
      </c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</row>
    <row r="434" spans="1:77">
      <c r="A434" s="171"/>
      <c r="B434" s="179"/>
      <c r="C434" s="126" t="s">
        <v>44</v>
      </c>
      <c r="D434" s="86">
        <f>D433/D429*100</f>
        <v>1.4084507042253522</v>
      </c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</row>
    <row r="435" spans="1:77" ht="15.75" customHeight="1">
      <c r="A435" s="171" t="s">
        <v>403</v>
      </c>
      <c r="B435" s="127" t="s">
        <v>404</v>
      </c>
      <c r="C435" s="121" t="s">
        <v>33</v>
      </c>
      <c r="D435" s="12">
        <v>7</v>
      </c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</row>
    <row r="436" spans="1:77">
      <c r="A436" s="171"/>
      <c r="B436" s="123" t="s">
        <v>405</v>
      </c>
      <c r="C436" s="124" t="s">
        <v>33</v>
      </c>
      <c r="D436" s="12">
        <v>7</v>
      </c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</row>
    <row r="437" spans="1:77">
      <c r="A437" s="171"/>
      <c r="B437" s="123" t="s">
        <v>406</v>
      </c>
      <c r="C437" s="124" t="s">
        <v>36</v>
      </c>
      <c r="D437" s="12">
        <v>87</v>
      </c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</row>
    <row r="438" spans="1:77">
      <c r="A438" s="171"/>
      <c r="B438" s="123" t="s">
        <v>407</v>
      </c>
      <c r="C438" s="124" t="s">
        <v>33</v>
      </c>
      <c r="D438" s="12">
        <v>24</v>
      </c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</row>
    <row r="439" spans="1:77">
      <c r="A439" s="171"/>
      <c r="B439" s="123" t="s">
        <v>408</v>
      </c>
      <c r="C439" s="124" t="s">
        <v>33</v>
      </c>
      <c r="D439" s="12">
        <v>7</v>
      </c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</row>
    <row r="440" spans="1:77">
      <c r="A440" s="171"/>
      <c r="B440" s="123" t="s">
        <v>409</v>
      </c>
      <c r="C440" s="20" t="s">
        <v>410</v>
      </c>
      <c r="D440" s="128">
        <f>D22</f>
        <v>145.30000000000001</v>
      </c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</row>
    <row r="441" spans="1:77">
      <c r="A441" s="171"/>
      <c r="B441" s="123" t="s">
        <v>411</v>
      </c>
      <c r="C441" s="20" t="s">
        <v>33</v>
      </c>
      <c r="D441" s="12">
        <v>7</v>
      </c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</row>
    <row r="442" spans="1:77">
      <c r="A442" s="171"/>
      <c r="B442" s="123" t="s">
        <v>412</v>
      </c>
      <c r="C442" s="20" t="s">
        <v>33</v>
      </c>
      <c r="D442" s="12">
        <v>60</v>
      </c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</row>
    <row r="443" spans="1:77">
      <c r="A443" s="171"/>
      <c r="B443" s="123" t="s">
        <v>413</v>
      </c>
      <c r="C443" s="20" t="s">
        <v>410</v>
      </c>
      <c r="D443" s="12">
        <v>265.89999999999998</v>
      </c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</row>
    <row r="444" spans="1:77">
      <c r="A444" s="171"/>
      <c r="B444" s="123" t="s">
        <v>414</v>
      </c>
      <c r="C444" s="20" t="s">
        <v>33</v>
      </c>
      <c r="D444" s="12">
        <v>7</v>
      </c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</row>
    <row r="445" spans="1:77" ht="27.6">
      <c r="A445" s="171"/>
      <c r="B445" s="125" t="s">
        <v>415</v>
      </c>
      <c r="C445" s="22" t="s">
        <v>33</v>
      </c>
      <c r="D445" s="12">
        <v>7</v>
      </c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</row>
    <row r="446" spans="1:77" ht="15.75" customHeight="1">
      <c r="A446" s="171" t="s">
        <v>416</v>
      </c>
      <c r="B446" s="129" t="s">
        <v>417</v>
      </c>
      <c r="C446" s="18" t="s">
        <v>33</v>
      </c>
      <c r="D446" s="12">
        <v>7</v>
      </c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</row>
    <row r="447" spans="1:77">
      <c r="A447" s="171"/>
      <c r="B447" s="130" t="s">
        <v>418</v>
      </c>
      <c r="C447" s="20" t="s">
        <v>33</v>
      </c>
      <c r="D447" s="12">
        <v>7</v>
      </c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</row>
    <row r="448" spans="1:77">
      <c r="A448" s="171"/>
      <c r="B448" s="130" t="s">
        <v>419</v>
      </c>
      <c r="C448" s="20" t="s">
        <v>33</v>
      </c>
      <c r="D448" s="12">
        <v>7</v>
      </c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</row>
    <row r="449" spans="1:77">
      <c r="A449" s="171"/>
      <c r="B449" s="130" t="s">
        <v>420</v>
      </c>
      <c r="C449" s="20" t="s">
        <v>33</v>
      </c>
      <c r="D449" s="12">
        <v>7</v>
      </c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</row>
    <row r="450" spans="1:77">
      <c r="A450" s="171"/>
      <c r="B450" s="130" t="s">
        <v>421</v>
      </c>
      <c r="C450" s="20" t="s">
        <v>33</v>
      </c>
      <c r="D450" s="12">
        <v>7</v>
      </c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</row>
    <row r="451" spans="1:77">
      <c r="A451" s="171"/>
      <c r="B451" s="130" t="s">
        <v>422</v>
      </c>
      <c r="C451" s="20" t="s">
        <v>33</v>
      </c>
      <c r="D451" s="12">
        <v>7</v>
      </c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</row>
    <row r="452" spans="1:77">
      <c r="A452" s="171"/>
      <c r="B452" s="130" t="s">
        <v>423</v>
      </c>
      <c r="C452" s="20" t="s">
        <v>33</v>
      </c>
      <c r="D452" s="12">
        <v>7</v>
      </c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</row>
    <row r="453" spans="1:77">
      <c r="A453" s="171"/>
      <c r="B453" s="130" t="s">
        <v>424</v>
      </c>
      <c r="C453" s="20" t="s">
        <v>33</v>
      </c>
      <c r="D453" s="12">
        <v>7</v>
      </c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</row>
    <row r="454" spans="1:77">
      <c r="A454" s="171"/>
      <c r="B454" s="130" t="s">
        <v>425</v>
      </c>
      <c r="C454" s="20" t="s">
        <v>33</v>
      </c>
      <c r="D454" s="12">
        <v>7</v>
      </c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</row>
    <row r="455" spans="1:77">
      <c r="A455" s="171"/>
      <c r="B455" s="130" t="s">
        <v>426</v>
      </c>
      <c r="C455" s="20" t="s">
        <v>33</v>
      </c>
      <c r="D455" s="12">
        <v>7</v>
      </c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</row>
    <row r="456" spans="1:77">
      <c r="A456" s="171"/>
      <c r="B456" s="130" t="s">
        <v>427</v>
      </c>
      <c r="C456" s="20" t="s">
        <v>33</v>
      </c>
      <c r="D456" s="12">
        <v>7</v>
      </c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</row>
    <row r="457" spans="1:77">
      <c r="A457" s="171"/>
      <c r="B457" s="130" t="s">
        <v>428</v>
      </c>
      <c r="C457" s="20" t="s">
        <v>33</v>
      </c>
      <c r="D457" s="12">
        <v>7</v>
      </c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</row>
    <row r="458" spans="1:77">
      <c r="A458" s="171"/>
      <c r="B458" s="131" t="s">
        <v>429</v>
      </c>
      <c r="C458" s="22" t="s">
        <v>33</v>
      </c>
      <c r="D458" s="12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</row>
    <row r="459" spans="1:77" ht="15.75" customHeight="1">
      <c r="A459" s="172" t="s">
        <v>430</v>
      </c>
      <c r="B459" s="129" t="s">
        <v>431</v>
      </c>
      <c r="C459" s="132" t="s">
        <v>432</v>
      </c>
      <c r="D459" s="12">
        <v>21</v>
      </c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</row>
    <row r="460" spans="1:77">
      <c r="A460" s="172"/>
      <c r="B460" s="131" t="s">
        <v>433</v>
      </c>
      <c r="C460" s="54" t="s">
        <v>40</v>
      </c>
      <c r="D460" s="14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</row>
    <row r="461" spans="1:77" ht="15.75" customHeight="1">
      <c r="A461" s="171" t="s">
        <v>434</v>
      </c>
      <c r="B461" s="133" t="s">
        <v>435</v>
      </c>
      <c r="C461" s="18" t="s">
        <v>33</v>
      </c>
      <c r="D461" s="12">
        <v>7</v>
      </c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</row>
    <row r="462" spans="1:77">
      <c r="A462" s="171"/>
      <c r="B462" s="134" t="s">
        <v>436</v>
      </c>
      <c r="C462" s="20" t="s">
        <v>36</v>
      </c>
      <c r="D462" s="12">
        <v>765</v>
      </c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</row>
    <row r="463" spans="1:77">
      <c r="A463" s="171"/>
      <c r="B463" s="123" t="s">
        <v>437</v>
      </c>
      <c r="C463" s="20" t="s">
        <v>33</v>
      </c>
      <c r="D463" s="12">
        <v>3</v>
      </c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</row>
    <row r="464" spans="1:77">
      <c r="A464" s="171"/>
      <c r="B464" s="123" t="s">
        <v>438</v>
      </c>
      <c r="C464" s="20" t="s">
        <v>33</v>
      </c>
      <c r="D464" s="12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</row>
    <row r="465" spans="1:77">
      <c r="A465" s="171"/>
      <c r="B465" s="123" t="s">
        <v>439</v>
      </c>
      <c r="C465" s="20" t="s">
        <v>33</v>
      </c>
      <c r="D465" s="12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</row>
    <row r="466" spans="1:77">
      <c r="A466" s="171"/>
      <c r="B466" s="123" t="s">
        <v>440</v>
      </c>
      <c r="C466" s="20" t="s">
        <v>33</v>
      </c>
      <c r="D466" s="12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</row>
    <row r="467" spans="1:77">
      <c r="A467" s="171"/>
      <c r="B467" s="123" t="s">
        <v>441</v>
      </c>
      <c r="C467" s="20" t="s">
        <v>33</v>
      </c>
      <c r="D467" s="12">
        <v>10</v>
      </c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</row>
    <row r="468" spans="1:77">
      <c r="A468" s="171"/>
      <c r="B468" s="123" t="s">
        <v>442</v>
      </c>
      <c r="C468" s="20" t="s">
        <v>33</v>
      </c>
      <c r="D468" s="12">
        <v>3</v>
      </c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</row>
    <row r="469" spans="1:77">
      <c r="A469" s="171"/>
      <c r="B469" s="123" t="s">
        <v>443</v>
      </c>
      <c r="C469" s="20" t="s">
        <v>33</v>
      </c>
      <c r="D469" s="12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</row>
    <row r="470" spans="1:77">
      <c r="A470" s="171"/>
      <c r="B470" s="123" t="s">
        <v>444</v>
      </c>
      <c r="C470" s="20" t="s">
        <v>33</v>
      </c>
      <c r="D470" s="12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</row>
    <row r="471" spans="1:77">
      <c r="A471" s="171"/>
      <c r="B471" s="123" t="s">
        <v>445</v>
      </c>
      <c r="C471" s="20" t="s">
        <v>33</v>
      </c>
      <c r="D471" s="12">
        <v>3</v>
      </c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</row>
    <row r="472" spans="1:77">
      <c r="A472" s="171"/>
      <c r="B472" s="123" t="s">
        <v>446</v>
      </c>
      <c r="C472" s="20" t="s">
        <v>33</v>
      </c>
      <c r="D472" s="12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</row>
    <row r="473" spans="1:77">
      <c r="A473" s="171"/>
      <c r="B473" s="123" t="s">
        <v>447</v>
      </c>
      <c r="C473" s="20" t="s">
        <v>33</v>
      </c>
      <c r="D473" s="12">
        <v>2</v>
      </c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</row>
    <row r="474" spans="1:77">
      <c r="A474" s="171"/>
      <c r="B474" s="123" t="s">
        <v>448</v>
      </c>
      <c r="C474" s="20" t="s">
        <v>33</v>
      </c>
      <c r="D474" s="12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</row>
    <row r="475" spans="1:77">
      <c r="A475" s="171"/>
      <c r="B475" s="125" t="s">
        <v>449</v>
      </c>
      <c r="C475" s="22" t="s">
        <v>33</v>
      </c>
      <c r="D475" s="12">
        <v>1</v>
      </c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</row>
    <row r="476" spans="1:77" ht="15.75" customHeight="1">
      <c r="A476" s="173" t="s">
        <v>450</v>
      </c>
      <c r="B476" s="135" t="s">
        <v>451</v>
      </c>
      <c r="C476" s="136" t="s">
        <v>33</v>
      </c>
      <c r="D476" s="12">
        <v>4</v>
      </c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</row>
    <row r="477" spans="1:77" ht="29.4">
      <c r="A477" s="173"/>
      <c r="B477" s="137" t="s">
        <v>452</v>
      </c>
      <c r="C477" s="138" t="s">
        <v>33</v>
      </c>
      <c r="D477" s="12">
        <v>2</v>
      </c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</row>
    <row r="478" spans="1:77">
      <c r="A478" s="173"/>
      <c r="B478" s="123" t="s">
        <v>453</v>
      </c>
      <c r="C478" s="138" t="s">
        <v>33</v>
      </c>
      <c r="D478" s="12">
        <v>2</v>
      </c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</row>
    <row r="479" spans="1:77">
      <c r="A479" s="173"/>
      <c r="B479" s="123" t="s">
        <v>99</v>
      </c>
      <c r="C479" s="138" t="s">
        <v>33</v>
      </c>
      <c r="D479" s="12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</row>
    <row r="480" spans="1:77">
      <c r="A480" s="173"/>
      <c r="B480" s="123" t="s">
        <v>100</v>
      </c>
      <c r="C480" s="138" t="s">
        <v>33</v>
      </c>
      <c r="D480" s="12">
        <v>1</v>
      </c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</row>
    <row r="481" spans="1:77">
      <c r="A481" s="173"/>
      <c r="B481" s="123" t="s">
        <v>101</v>
      </c>
      <c r="C481" s="138" t="s">
        <v>33</v>
      </c>
      <c r="D481" s="12">
        <v>1</v>
      </c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</row>
    <row r="482" spans="1:77">
      <c r="A482" s="173"/>
      <c r="B482" s="123" t="s">
        <v>102</v>
      </c>
      <c r="C482" s="138" t="s">
        <v>33</v>
      </c>
      <c r="D482" s="12">
        <v>1</v>
      </c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</row>
    <row r="483" spans="1:77">
      <c r="A483" s="173"/>
      <c r="B483" s="123" t="s">
        <v>103</v>
      </c>
      <c r="C483" s="138" t="s">
        <v>33</v>
      </c>
      <c r="D483" s="12">
        <v>1</v>
      </c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</row>
    <row r="484" spans="1:77">
      <c r="A484" s="173"/>
      <c r="B484" s="123" t="s">
        <v>104</v>
      </c>
      <c r="C484" s="138" t="s">
        <v>33</v>
      </c>
      <c r="D484" s="12">
        <v>2</v>
      </c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</row>
    <row r="485" spans="1:77">
      <c r="A485" s="173"/>
      <c r="B485" s="125" t="s">
        <v>105</v>
      </c>
      <c r="C485" s="139" t="s">
        <v>33</v>
      </c>
      <c r="D485" s="12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  <c r="BX485" s="3"/>
      <c r="BY485" s="3"/>
    </row>
    <row r="486" spans="1:77" ht="15.75" customHeight="1">
      <c r="A486" s="174" t="s">
        <v>454</v>
      </c>
      <c r="B486" s="174"/>
      <c r="C486" s="140" t="s">
        <v>277</v>
      </c>
      <c r="D486" s="141" t="e">
        <f>AVERAGE(D487:D490)</f>
        <v>#DIV/0!</v>
      </c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  <c r="BX486" s="3"/>
      <c r="BY486" s="3"/>
    </row>
    <row r="487" spans="1:77" ht="30.75" customHeight="1">
      <c r="A487" s="175" t="s">
        <v>454</v>
      </c>
      <c r="B487" s="80" t="s">
        <v>455</v>
      </c>
      <c r="C487" s="142" t="s">
        <v>78</v>
      </c>
      <c r="D487" s="14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  <c r="BX487" s="3"/>
      <c r="BY487" s="3"/>
    </row>
    <row r="488" spans="1:77" ht="41.4">
      <c r="A488" s="175"/>
      <c r="B488" s="63" t="s">
        <v>456</v>
      </c>
      <c r="C488" s="143" t="s">
        <v>78</v>
      </c>
      <c r="D488" s="14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  <c r="BX488" s="3"/>
      <c r="BY488" s="3"/>
    </row>
    <row r="489" spans="1:77" ht="27.6">
      <c r="A489" s="175"/>
      <c r="B489" s="63" t="s">
        <v>457</v>
      </c>
      <c r="C489" s="143" t="s">
        <v>78</v>
      </c>
      <c r="D489" s="14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  <c r="BX489" s="3"/>
      <c r="BY489" s="3"/>
    </row>
    <row r="490" spans="1:77">
      <c r="A490" s="175"/>
      <c r="B490" s="66" t="s">
        <v>458</v>
      </c>
      <c r="C490" s="144" t="s">
        <v>78</v>
      </c>
      <c r="D490" s="14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  <c r="BX490" s="3"/>
      <c r="BY490" s="3"/>
    </row>
    <row r="491" spans="1:77">
      <c r="A491" s="176" t="s">
        <v>459</v>
      </c>
      <c r="B491" s="176"/>
      <c r="C491" s="140" t="s">
        <v>277</v>
      </c>
      <c r="D491" s="145" t="e">
        <f>AVERAGE(D492:D496)</f>
        <v>#DIV/0!</v>
      </c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  <c r="BX491" s="3"/>
      <c r="BY491" s="3"/>
    </row>
    <row r="492" spans="1:77" ht="105.75" customHeight="1">
      <c r="A492" s="177" t="s">
        <v>460</v>
      </c>
      <c r="B492" s="146" t="s">
        <v>461</v>
      </c>
      <c r="C492" s="142" t="s">
        <v>78</v>
      </c>
      <c r="D492" s="14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  <c r="BX492" s="3"/>
      <c r="BY492" s="3"/>
    </row>
    <row r="493" spans="1:77" ht="55.8">
      <c r="A493" s="177"/>
      <c r="B493" s="147" t="s">
        <v>462</v>
      </c>
      <c r="C493" s="143" t="s">
        <v>78</v>
      </c>
      <c r="D493" s="14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  <c r="BX493" s="3"/>
      <c r="BY493" s="3"/>
    </row>
    <row r="494" spans="1:77" ht="42">
      <c r="A494" s="177"/>
      <c r="B494" s="147" t="s">
        <v>463</v>
      </c>
      <c r="C494" s="143" t="s">
        <v>78</v>
      </c>
      <c r="D494" s="14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  <c r="BX494" s="3"/>
      <c r="BY494" s="3"/>
    </row>
    <row r="495" spans="1:77" ht="42">
      <c r="A495" s="177"/>
      <c r="B495" s="147" t="s">
        <v>464</v>
      </c>
      <c r="C495" s="143" t="s">
        <v>78</v>
      </c>
      <c r="D495" s="14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  <c r="BX495" s="3"/>
      <c r="BY495" s="3"/>
    </row>
    <row r="496" spans="1:77" ht="55.8">
      <c r="A496" s="177"/>
      <c r="B496" s="147" t="s">
        <v>465</v>
      </c>
      <c r="C496" s="143" t="s">
        <v>78</v>
      </c>
      <c r="D496" s="14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</row>
    <row r="497" spans="1:77" ht="28.2">
      <c r="A497" s="177"/>
      <c r="B497" s="148" t="s">
        <v>466</v>
      </c>
      <c r="C497" s="136" t="s">
        <v>277</v>
      </c>
      <c r="D497" s="145" t="e">
        <f>AVERAGE(D498:D505)</f>
        <v>#DIV/0!</v>
      </c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  <c r="BX497" s="3"/>
      <c r="BY497" s="3"/>
    </row>
    <row r="498" spans="1:77" ht="42">
      <c r="A498" s="177"/>
      <c r="B498" s="149" t="s">
        <v>467</v>
      </c>
      <c r="C498" s="136" t="s">
        <v>40</v>
      </c>
      <c r="D498" s="7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  <c r="BX498" s="3"/>
      <c r="BY498" s="3"/>
    </row>
    <row r="499" spans="1:77" ht="42">
      <c r="A499" s="177"/>
      <c r="B499" s="149" t="s">
        <v>468</v>
      </c>
      <c r="C499" s="136" t="s">
        <v>40</v>
      </c>
      <c r="D499" s="7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  <c r="BX499" s="3"/>
      <c r="BY499" s="3"/>
    </row>
    <row r="500" spans="1:77" ht="42">
      <c r="A500" s="177"/>
      <c r="B500" s="149" t="s">
        <v>469</v>
      </c>
      <c r="C500" s="136" t="s">
        <v>40</v>
      </c>
      <c r="D500" s="7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  <c r="BX500" s="3"/>
      <c r="BY500" s="3"/>
    </row>
    <row r="501" spans="1:77" ht="28.2">
      <c r="A501" s="177"/>
      <c r="B501" s="149" t="s">
        <v>470</v>
      </c>
      <c r="C501" s="136" t="s">
        <v>40</v>
      </c>
      <c r="D501" s="7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  <c r="BX501" s="3"/>
      <c r="BY501" s="3"/>
    </row>
    <row r="502" spans="1:77" ht="42">
      <c r="A502" s="177"/>
      <c r="B502" s="149" t="s">
        <v>471</v>
      </c>
      <c r="C502" s="136" t="s">
        <v>40</v>
      </c>
      <c r="D502" s="7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  <c r="BX502" s="3"/>
      <c r="BY502" s="3"/>
    </row>
    <row r="503" spans="1:77" ht="28.2">
      <c r="A503" s="177"/>
      <c r="B503" s="149" t="s">
        <v>472</v>
      </c>
      <c r="C503" s="136" t="s">
        <v>40</v>
      </c>
      <c r="D503" s="7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  <c r="BX503" s="3"/>
      <c r="BY503" s="3"/>
    </row>
    <row r="504" spans="1:77" ht="55.8">
      <c r="A504" s="177"/>
      <c r="B504" s="149" t="s">
        <v>473</v>
      </c>
      <c r="C504" s="136" t="s">
        <v>40</v>
      </c>
      <c r="D504" s="7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  <c r="BX504" s="3"/>
      <c r="BY504" s="3"/>
    </row>
    <row r="505" spans="1:77" ht="42">
      <c r="A505" s="177"/>
      <c r="B505" s="150" t="s">
        <v>474</v>
      </c>
      <c r="C505" s="151" t="s">
        <v>40</v>
      </c>
      <c r="D505" s="7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</row>
    <row r="506" spans="1:77" ht="45.75" customHeight="1">
      <c r="A506" s="170" t="s">
        <v>475</v>
      </c>
      <c r="B506" s="152" t="s">
        <v>476</v>
      </c>
      <c r="C506" s="142" t="s">
        <v>40</v>
      </c>
      <c r="D506" s="14"/>
      <c r="E506" s="153"/>
      <c r="F506" s="153"/>
      <c r="G506" s="153"/>
      <c r="H506" s="153"/>
      <c r="I506" s="153"/>
      <c r="J506" s="153"/>
      <c r="K506" s="153"/>
      <c r="L506" s="153"/>
      <c r="M506" s="153"/>
      <c r="N506" s="153"/>
      <c r="O506" s="153"/>
      <c r="P506" s="153"/>
      <c r="Q506" s="153"/>
      <c r="R506" s="153"/>
      <c r="S506" s="153"/>
      <c r="T506" s="153"/>
      <c r="U506" s="153"/>
      <c r="V506" s="153"/>
      <c r="W506" s="153"/>
      <c r="X506" s="153"/>
      <c r="Y506" s="153"/>
      <c r="Z506" s="153"/>
      <c r="AA506" s="153"/>
      <c r="AB506" s="153"/>
      <c r="AC506" s="153"/>
      <c r="AD506" s="153"/>
      <c r="AE506" s="153"/>
      <c r="AF506" s="153"/>
      <c r="AG506" s="153"/>
      <c r="AH506" s="153"/>
      <c r="AI506" s="153"/>
      <c r="AJ506" s="153"/>
      <c r="AK506" s="153"/>
      <c r="AL506" s="153"/>
      <c r="AM506" s="153"/>
      <c r="AN506" s="153"/>
      <c r="AO506" s="153"/>
      <c r="AP506" s="153"/>
      <c r="AQ506" s="153"/>
      <c r="AR506" s="153"/>
      <c r="AS506" s="153"/>
      <c r="AT506" s="153"/>
      <c r="AU506" s="153"/>
      <c r="AV506" s="153"/>
      <c r="AW506" s="153"/>
      <c r="AX506" s="153"/>
      <c r="AY506" s="153"/>
      <c r="AZ506" s="153"/>
      <c r="BA506" s="153"/>
      <c r="BB506" s="153"/>
      <c r="BC506" s="153"/>
      <c r="BD506" s="153"/>
      <c r="BE506" s="153"/>
      <c r="BF506" s="153"/>
      <c r="BG506" s="153"/>
      <c r="BH506" s="153"/>
      <c r="BI506" s="153"/>
      <c r="BJ506" s="153"/>
      <c r="BK506" s="153"/>
      <c r="BL506" s="153"/>
      <c r="BM506" s="153"/>
      <c r="BN506" s="153"/>
      <c r="BO506" s="153"/>
      <c r="BP506" s="153"/>
      <c r="BQ506" s="153"/>
      <c r="BR506" s="153"/>
      <c r="BS506" s="153"/>
      <c r="BT506" s="153"/>
      <c r="BU506" s="153"/>
      <c r="BV506" s="153"/>
      <c r="BW506" s="153"/>
      <c r="BX506" s="153"/>
      <c r="BY506" s="153"/>
    </row>
    <row r="507" spans="1:77">
      <c r="A507" s="170"/>
      <c r="B507" s="115" t="s">
        <v>312</v>
      </c>
      <c r="C507" s="143" t="s">
        <v>313</v>
      </c>
      <c r="D507" s="154"/>
      <c r="E507" s="153"/>
      <c r="F507" s="153"/>
      <c r="G507" s="91" t="s">
        <v>477</v>
      </c>
      <c r="H507" s="153"/>
      <c r="I507" s="153"/>
      <c r="J507" s="153"/>
      <c r="K507" s="153"/>
      <c r="L507" s="153"/>
      <c r="M507" s="153"/>
      <c r="N507" s="153"/>
      <c r="O507" s="153"/>
      <c r="P507" s="153"/>
      <c r="Q507" s="153"/>
      <c r="R507" s="153"/>
      <c r="S507" s="153"/>
      <c r="T507" s="153"/>
      <c r="U507" s="153"/>
      <c r="V507" s="153"/>
      <c r="W507" s="153"/>
      <c r="X507" s="153"/>
      <c r="Y507" s="153"/>
      <c r="Z507" s="153"/>
      <c r="AA507" s="153"/>
      <c r="AB507" s="153"/>
      <c r="AC507" s="153"/>
      <c r="AD507" s="153"/>
      <c r="AE507" s="153"/>
      <c r="AF507" s="153"/>
      <c r="AG507" s="153"/>
      <c r="AH507" s="153"/>
      <c r="AI507" s="153"/>
      <c r="AJ507" s="153"/>
      <c r="AK507" s="153"/>
      <c r="AL507" s="153"/>
      <c r="AM507" s="153"/>
      <c r="AN507" s="153"/>
      <c r="AO507" s="153"/>
      <c r="AP507" s="153"/>
      <c r="AQ507" s="153"/>
      <c r="AR507" s="153"/>
      <c r="AS507" s="153"/>
      <c r="AT507" s="153"/>
      <c r="AU507" s="153"/>
      <c r="AV507" s="153"/>
      <c r="AW507" s="153"/>
      <c r="AX507" s="153"/>
      <c r="AY507" s="153"/>
      <c r="AZ507" s="153"/>
      <c r="BA507" s="153"/>
      <c r="BB507" s="153"/>
      <c r="BC507" s="153"/>
      <c r="BD507" s="153"/>
      <c r="BE507" s="153"/>
      <c r="BF507" s="153"/>
      <c r="BG507" s="153"/>
      <c r="BH507" s="153"/>
      <c r="BI507" s="153"/>
      <c r="BJ507" s="153"/>
      <c r="BK507" s="153"/>
      <c r="BL507" s="153"/>
      <c r="BM507" s="153"/>
      <c r="BN507" s="153"/>
      <c r="BO507" s="153"/>
      <c r="BP507" s="153"/>
      <c r="BQ507" s="153"/>
      <c r="BR507" s="153"/>
      <c r="BS507" s="153"/>
      <c r="BT507" s="153"/>
      <c r="BU507" s="153"/>
      <c r="BV507" s="153"/>
      <c r="BW507" s="153"/>
      <c r="BX507" s="153"/>
      <c r="BY507" s="153"/>
    </row>
    <row r="508" spans="1:77" ht="41.4">
      <c r="A508" s="170"/>
      <c r="B508" s="63" t="s">
        <v>478</v>
      </c>
      <c r="C508" s="138" t="s">
        <v>44</v>
      </c>
      <c r="D508" s="155">
        <f>IFERROR(COUNTIF(D509:D529,"да")/21*100,0)</f>
        <v>0</v>
      </c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  <c r="BX508" s="3"/>
      <c r="BY508" s="3"/>
    </row>
    <row r="509" spans="1:77" ht="41.4">
      <c r="A509" s="170"/>
      <c r="B509" s="63" t="s">
        <v>479</v>
      </c>
      <c r="C509" s="156" t="s">
        <v>40</v>
      </c>
      <c r="D509" s="14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3"/>
      <c r="BY509" s="3"/>
    </row>
    <row r="510" spans="1:77">
      <c r="A510" s="170"/>
      <c r="B510" s="63" t="s">
        <v>480</v>
      </c>
      <c r="C510" s="156" t="s">
        <v>40</v>
      </c>
      <c r="D510" s="14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  <c r="BX510" s="3"/>
      <c r="BY510" s="3"/>
    </row>
    <row r="511" spans="1:77" ht="27.6">
      <c r="A511" s="170"/>
      <c r="B511" s="99" t="s">
        <v>481</v>
      </c>
      <c r="C511" s="156" t="s">
        <v>40</v>
      </c>
      <c r="D511" s="14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</row>
    <row r="512" spans="1:77">
      <c r="A512" s="170"/>
      <c r="B512" s="103" t="s">
        <v>482</v>
      </c>
      <c r="C512" s="156" t="s">
        <v>40</v>
      </c>
      <c r="D512" s="14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3"/>
      <c r="BY512" s="3"/>
    </row>
    <row r="513" spans="1:77">
      <c r="A513" s="170"/>
      <c r="B513" s="103" t="s">
        <v>483</v>
      </c>
      <c r="C513" s="156" t="s">
        <v>40</v>
      </c>
      <c r="D513" s="14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</row>
    <row r="514" spans="1:77">
      <c r="A514" s="170"/>
      <c r="B514" s="103" t="s">
        <v>484</v>
      </c>
      <c r="C514" s="156" t="s">
        <v>40</v>
      </c>
      <c r="D514" s="14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  <c r="BX514" s="3"/>
      <c r="BY514" s="3"/>
    </row>
    <row r="515" spans="1:77">
      <c r="A515" s="170"/>
      <c r="B515" s="103" t="s">
        <v>485</v>
      </c>
      <c r="C515" s="143" t="s">
        <v>40</v>
      </c>
      <c r="D515" s="14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3"/>
      <c r="BY515" s="3"/>
    </row>
    <row r="516" spans="1:77" ht="41.4">
      <c r="A516" s="170"/>
      <c r="B516" s="103" t="s">
        <v>486</v>
      </c>
      <c r="C516" s="143" t="s">
        <v>40</v>
      </c>
      <c r="D516" s="14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  <c r="BX516" s="3"/>
      <c r="BY516" s="3"/>
    </row>
    <row r="517" spans="1:77" ht="41.4">
      <c r="A517" s="170"/>
      <c r="B517" s="103" t="s">
        <v>487</v>
      </c>
      <c r="C517" s="143" t="s">
        <v>40</v>
      </c>
      <c r="D517" s="14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</row>
    <row r="518" spans="1:77" ht="41.4">
      <c r="A518" s="170"/>
      <c r="B518" s="103" t="s">
        <v>488</v>
      </c>
      <c r="C518" s="143" t="s">
        <v>40</v>
      </c>
      <c r="D518" s="14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  <c r="BX518" s="3"/>
      <c r="BY518" s="3"/>
    </row>
    <row r="519" spans="1:77" ht="41.4">
      <c r="A519" s="170"/>
      <c r="B519" s="103" t="s">
        <v>489</v>
      </c>
      <c r="C519" s="143" t="s">
        <v>40</v>
      </c>
      <c r="D519" s="14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  <c r="BX519" s="3"/>
      <c r="BY519" s="3"/>
    </row>
    <row r="520" spans="1:77" ht="41.4">
      <c r="A520" s="170"/>
      <c r="B520" s="103" t="s">
        <v>490</v>
      </c>
      <c r="C520" s="143" t="s">
        <v>40</v>
      </c>
      <c r="D520" s="14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</row>
    <row r="521" spans="1:77" ht="55.2">
      <c r="A521" s="170"/>
      <c r="B521" s="103" t="s">
        <v>491</v>
      </c>
      <c r="C521" s="143" t="s">
        <v>40</v>
      </c>
      <c r="D521" s="14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</row>
    <row r="522" spans="1:77" ht="41.4">
      <c r="A522" s="170"/>
      <c r="B522" s="103" t="s">
        <v>492</v>
      </c>
      <c r="C522" s="143" t="s">
        <v>40</v>
      </c>
      <c r="D522" s="14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3"/>
      <c r="BY522" s="3"/>
    </row>
    <row r="523" spans="1:77" ht="27.6">
      <c r="A523" s="170"/>
      <c r="B523" s="103" t="s">
        <v>493</v>
      </c>
      <c r="C523" s="143" t="s">
        <v>40</v>
      </c>
      <c r="D523" s="14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  <c r="BX523" s="3"/>
      <c r="BY523" s="3"/>
    </row>
    <row r="524" spans="1:77">
      <c r="A524" s="170"/>
      <c r="B524" s="99" t="s">
        <v>494</v>
      </c>
      <c r="C524" s="143" t="s">
        <v>40</v>
      </c>
      <c r="D524" s="14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  <c r="BX524" s="3"/>
      <c r="BY524" s="3"/>
    </row>
    <row r="525" spans="1:77" ht="41.4">
      <c r="A525" s="170"/>
      <c r="B525" s="105" t="s">
        <v>495</v>
      </c>
      <c r="C525" s="143" t="s">
        <v>40</v>
      </c>
      <c r="D525" s="14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  <c r="BX525" s="3"/>
      <c r="BY525" s="3"/>
    </row>
    <row r="526" spans="1:77">
      <c r="A526" s="170"/>
      <c r="B526" s="157" t="s">
        <v>496</v>
      </c>
      <c r="C526" s="143" t="s">
        <v>40</v>
      </c>
      <c r="D526" s="14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  <c r="BX526" s="3"/>
      <c r="BY526" s="3"/>
    </row>
    <row r="527" spans="1:77" ht="27.6">
      <c r="A527" s="170"/>
      <c r="B527" s="157" t="s">
        <v>497</v>
      </c>
      <c r="C527" s="143" t="s">
        <v>40</v>
      </c>
      <c r="D527" s="14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  <c r="BX527" s="3"/>
      <c r="BY527" s="3"/>
    </row>
    <row r="528" spans="1:77" ht="27.6">
      <c r="A528" s="170"/>
      <c r="B528" s="158" t="s">
        <v>498</v>
      </c>
      <c r="C528" s="143" t="s">
        <v>40</v>
      </c>
      <c r="D528" s="14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  <c r="BX528" s="3"/>
      <c r="BY528" s="3"/>
    </row>
    <row r="529" spans="1:77" ht="27.6">
      <c r="A529" s="170"/>
      <c r="B529" s="159" t="s">
        <v>499</v>
      </c>
      <c r="C529" s="143" t="s">
        <v>40</v>
      </c>
      <c r="D529" s="14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3"/>
      <c r="BY529" s="3"/>
    </row>
    <row r="530" spans="1:77" ht="27.6">
      <c r="A530" s="170"/>
      <c r="B530" s="160" t="s">
        <v>500</v>
      </c>
      <c r="C530" s="143" t="s">
        <v>40</v>
      </c>
      <c r="D530" s="14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  <c r="BX530" s="3"/>
      <c r="BY530" s="3"/>
    </row>
    <row r="531" spans="1:77">
      <c r="A531" s="170"/>
      <c r="B531" s="161" t="s">
        <v>501</v>
      </c>
      <c r="C531" s="143" t="s">
        <v>40</v>
      </c>
      <c r="D531" s="14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3"/>
      <c r="BY531" s="3"/>
    </row>
    <row r="532" spans="1:77">
      <c r="A532" s="170"/>
      <c r="B532" s="160" t="s">
        <v>502</v>
      </c>
      <c r="C532" s="143" t="s">
        <v>40</v>
      </c>
      <c r="D532" s="14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  <c r="BX532" s="3"/>
      <c r="BY532" s="3"/>
    </row>
    <row r="533" spans="1:77">
      <c r="A533" s="170"/>
      <c r="B533" s="160" t="s">
        <v>503</v>
      </c>
      <c r="C533" s="143" t="s">
        <v>40</v>
      </c>
      <c r="D533" s="14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  <c r="BX533" s="3"/>
      <c r="BY533" s="3"/>
    </row>
    <row r="534" spans="1:77">
      <c r="A534" s="170"/>
      <c r="B534" s="162" t="s">
        <v>504</v>
      </c>
      <c r="C534" s="143" t="s">
        <v>40</v>
      </c>
      <c r="D534" s="14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/>
      <c r="BW534" s="3"/>
      <c r="BX534" s="3"/>
      <c r="BY534" s="3"/>
    </row>
    <row r="535" spans="1:77" ht="27.6">
      <c r="A535" s="170"/>
      <c r="B535" s="160" t="s">
        <v>505</v>
      </c>
      <c r="C535" s="143" t="s">
        <v>40</v>
      </c>
      <c r="D535" s="14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3"/>
      <c r="BY535" s="3"/>
    </row>
    <row r="536" spans="1:77" ht="55.2">
      <c r="A536" s="170"/>
      <c r="B536" s="163" t="s">
        <v>506</v>
      </c>
      <c r="C536" s="144" t="s">
        <v>40</v>
      </c>
      <c r="D536" s="14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  <c r="BX536" s="3"/>
      <c r="BY536" s="3"/>
    </row>
    <row r="537" spans="1:77" ht="27.6">
      <c r="A537" s="170"/>
      <c r="B537" s="163" t="s">
        <v>507</v>
      </c>
      <c r="C537" s="164" t="s">
        <v>40</v>
      </c>
      <c r="D537" s="14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  <c r="BX537" s="3"/>
      <c r="BY537" s="3"/>
    </row>
    <row r="538" spans="1:77">
      <c r="A538" s="170"/>
      <c r="B538" s="165" t="s">
        <v>312</v>
      </c>
      <c r="C538" s="143" t="s">
        <v>313</v>
      </c>
      <c r="D538" s="154"/>
      <c r="E538" s="3"/>
      <c r="F538" s="3"/>
      <c r="G538" s="91" t="s">
        <v>508</v>
      </c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  <c r="BX538" s="3"/>
      <c r="BY538" s="3"/>
    </row>
    <row r="539" spans="1:77" ht="28.2">
      <c r="A539" s="170"/>
      <c r="B539" s="165" t="s">
        <v>509</v>
      </c>
      <c r="C539" s="143" t="s">
        <v>40</v>
      </c>
      <c r="D539" s="14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  <c r="BX539" s="3"/>
      <c r="BY539" s="3"/>
    </row>
    <row r="540" spans="1:77">
      <c r="A540" s="170"/>
      <c r="B540" s="166" t="s">
        <v>319</v>
      </c>
      <c r="C540" s="143" t="s">
        <v>40</v>
      </c>
      <c r="D540" s="14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  <c r="BX540" s="3"/>
      <c r="BY540" s="3"/>
    </row>
    <row r="541" spans="1:77">
      <c r="A541" s="170"/>
      <c r="B541" s="166" t="s">
        <v>320</v>
      </c>
      <c r="C541" s="143" t="s">
        <v>40</v>
      </c>
      <c r="D541" s="14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  <c r="BX541" s="3"/>
      <c r="BY541" s="3"/>
    </row>
    <row r="542" spans="1:77">
      <c r="A542" s="170"/>
      <c r="B542" s="167" t="s">
        <v>510</v>
      </c>
      <c r="C542" s="144" t="s">
        <v>40</v>
      </c>
      <c r="D542" s="168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  <c r="BX542" s="3"/>
      <c r="BY542" s="3"/>
    </row>
  </sheetData>
  <sheetProtection password="CEEF" sheet="1" objects="1" scenarios="1"/>
  <mergeCells count="161"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6"/>
    <mergeCell ref="A27:B27"/>
    <mergeCell ref="A28:B29"/>
    <mergeCell ref="A30:A7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A72:A77"/>
    <mergeCell ref="A78:A81"/>
    <mergeCell ref="A82:B82"/>
    <mergeCell ref="A83:B83"/>
    <mergeCell ref="A84:A86"/>
    <mergeCell ref="A87:A92"/>
    <mergeCell ref="A93:A105"/>
    <mergeCell ref="A106:A112"/>
    <mergeCell ref="A113:A122"/>
    <mergeCell ref="A123:A128"/>
    <mergeCell ref="A129:A143"/>
    <mergeCell ref="A144:A148"/>
    <mergeCell ref="A149:A150"/>
    <mergeCell ref="A151:A156"/>
    <mergeCell ref="A157:A159"/>
    <mergeCell ref="A160:A166"/>
    <mergeCell ref="A167:A195"/>
    <mergeCell ref="A196:C196"/>
    <mergeCell ref="A197:A225"/>
    <mergeCell ref="B198:B199"/>
    <mergeCell ref="B200:B201"/>
    <mergeCell ref="B202:B203"/>
    <mergeCell ref="B204:B205"/>
    <mergeCell ref="B206:B207"/>
    <mergeCell ref="B208:B209"/>
    <mergeCell ref="B210:B211"/>
    <mergeCell ref="B212:B213"/>
    <mergeCell ref="B214:B215"/>
    <mergeCell ref="B216:B217"/>
    <mergeCell ref="B218:B219"/>
    <mergeCell ref="B220:B221"/>
    <mergeCell ref="B222:B223"/>
    <mergeCell ref="B224:B225"/>
    <mergeCell ref="A226:A235"/>
    <mergeCell ref="B226:B227"/>
    <mergeCell ref="B228:B229"/>
    <mergeCell ref="B230:B231"/>
    <mergeCell ref="B232:B233"/>
    <mergeCell ref="B234:B235"/>
    <mergeCell ref="A236:A251"/>
    <mergeCell ref="B236:B237"/>
    <mergeCell ref="B238:B239"/>
    <mergeCell ref="B240:B241"/>
    <mergeCell ref="B242:B243"/>
    <mergeCell ref="B244:B245"/>
    <mergeCell ref="B246:B247"/>
    <mergeCell ref="B248:B249"/>
    <mergeCell ref="B250:B251"/>
    <mergeCell ref="A252:A255"/>
    <mergeCell ref="B252:B253"/>
    <mergeCell ref="B254:B255"/>
    <mergeCell ref="A256:A265"/>
    <mergeCell ref="B256:B257"/>
    <mergeCell ref="B258:B259"/>
    <mergeCell ref="B260:B261"/>
    <mergeCell ref="B262:B263"/>
    <mergeCell ref="B264:B265"/>
    <mergeCell ref="A266:A278"/>
    <mergeCell ref="B266:B267"/>
    <mergeCell ref="B268:B269"/>
    <mergeCell ref="B270:B271"/>
    <mergeCell ref="B272:B273"/>
    <mergeCell ref="B274:B275"/>
    <mergeCell ref="A279:A280"/>
    <mergeCell ref="A281:A295"/>
    <mergeCell ref="A296:C296"/>
    <mergeCell ref="A297:A308"/>
    <mergeCell ref="B298:B299"/>
    <mergeCell ref="B301:B302"/>
    <mergeCell ref="B304:B305"/>
    <mergeCell ref="B307:B308"/>
    <mergeCell ref="A309:A311"/>
    <mergeCell ref="B310:B311"/>
    <mergeCell ref="A312:B312"/>
    <mergeCell ref="A313:A315"/>
    <mergeCell ref="A316:A320"/>
    <mergeCell ref="A321:A360"/>
    <mergeCell ref="A361:B361"/>
    <mergeCell ref="A362:A380"/>
    <mergeCell ref="A381:A392"/>
    <mergeCell ref="B382:B383"/>
    <mergeCell ref="B385:B386"/>
    <mergeCell ref="B388:B389"/>
    <mergeCell ref="B391:B392"/>
    <mergeCell ref="A393:A434"/>
    <mergeCell ref="B394:B395"/>
    <mergeCell ref="B396:B397"/>
    <mergeCell ref="B398:B399"/>
    <mergeCell ref="B401:B402"/>
    <mergeCell ref="B403:B404"/>
    <mergeCell ref="B405:B406"/>
    <mergeCell ref="B408:B409"/>
    <mergeCell ref="B410:B411"/>
    <mergeCell ref="B412:B413"/>
    <mergeCell ref="B415:B416"/>
    <mergeCell ref="B417:B418"/>
    <mergeCell ref="B419:B420"/>
    <mergeCell ref="B422:B423"/>
    <mergeCell ref="B424:B425"/>
    <mergeCell ref="B426:B427"/>
    <mergeCell ref="B429:B430"/>
    <mergeCell ref="B431:B432"/>
    <mergeCell ref="B433:B434"/>
    <mergeCell ref="A506:A542"/>
    <mergeCell ref="A435:A445"/>
    <mergeCell ref="A446:A458"/>
    <mergeCell ref="A459:A460"/>
    <mergeCell ref="A461:A475"/>
    <mergeCell ref="A476:A485"/>
    <mergeCell ref="A486:B486"/>
    <mergeCell ref="A487:A490"/>
    <mergeCell ref="A491:B491"/>
    <mergeCell ref="A492:A505"/>
  </mergeCells>
  <conditionalFormatting sqref="F226">
    <cfRule type="cellIs" dxfId="31" priority="2" operator="notEqual">
      <formula>0</formula>
    </cfRule>
    <cfRule type="cellIs" dxfId="30" priority="3" operator="equal">
      <formula>0</formula>
    </cfRule>
  </conditionalFormatting>
  <conditionalFormatting sqref="F236">
    <cfRule type="cellIs" dxfId="29" priority="4" operator="notEqual">
      <formula>0</formula>
    </cfRule>
    <cfRule type="cellIs" dxfId="28" priority="5" operator="equal">
      <formula>0</formula>
    </cfRule>
  </conditionalFormatting>
  <conditionalFormatting sqref="F244">
    <cfRule type="cellIs" dxfId="27" priority="6" operator="notEqual">
      <formula>0</formula>
    </cfRule>
    <cfRule type="cellIs" dxfId="26" priority="7" operator="equal">
      <formula>0</formula>
    </cfRule>
  </conditionalFormatting>
  <conditionalFormatting sqref="F256">
    <cfRule type="cellIs" dxfId="25" priority="8" operator="notEqual">
      <formula>0</formula>
    </cfRule>
    <cfRule type="cellIs" dxfId="24" priority="9" operator="equal">
      <formula>0</formula>
    </cfRule>
  </conditionalFormatting>
  <conditionalFormatting sqref="F266">
    <cfRule type="cellIs" dxfId="23" priority="10" operator="notEqual">
      <formula>0</formula>
    </cfRule>
    <cfRule type="cellIs" dxfId="22" priority="11" operator="equal">
      <formula>0</formula>
    </cfRule>
  </conditionalFormatting>
  <conditionalFormatting sqref="F46">
    <cfRule type="cellIs" dxfId="21" priority="12" operator="notEqual">
      <formula>0</formula>
    </cfRule>
    <cfRule type="cellIs" dxfId="20" priority="13" operator="equal">
      <formula>0</formula>
    </cfRule>
  </conditionalFormatting>
  <conditionalFormatting sqref="F40">
    <cfRule type="cellIs" dxfId="19" priority="14" operator="notEqual">
      <formula>0</formula>
    </cfRule>
    <cfRule type="cellIs" dxfId="18" priority="15" operator="equal">
      <formula>0</formula>
    </cfRule>
  </conditionalFormatting>
  <conditionalFormatting sqref="F31">
    <cfRule type="cellIs" dxfId="17" priority="16" operator="notEqual">
      <formula>0</formula>
    </cfRule>
    <cfRule type="cellIs" dxfId="16" priority="17" operator="equal">
      <formula>0</formula>
    </cfRule>
  </conditionalFormatting>
  <conditionalFormatting sqref="F5:F6">
    <cfRule type="cellIs" dxfId="15" priority="18" operator="notEqual">
      <formula>0</formula>
    </cfRule>
    <cfRule type="cellIs" dxfId="14" priority="19" operator="equal">
      <formula>0</formula>
    </cfRule>
  </conditionalFormatting>
  <conditionalFormatting sqref="F297">
    <cfRule type="cellIs" dxfId="13" priority="20" operator="notEqual">
      <formula>0</formula>
    </cfRule>
    <cfRule type="cellIs" dxfId="12" priority="21" operator="equal">
      <formula>0</formula>
    </cfRule>
  </conditionalFormatting>
  <conditionalFormatting sqref="F393">
    <cfRule type="cellIs" dxfId="11" priority="22" operator="notEqual">
      <formula>0</formula>
    </cfRule>
    <cfRule type="cellIs" dxfId="10" priority="23" operator="equal">
      <formula>0</formula>
    </cfRule>
  </conditionalFormatting>
  <conditionalFormatting sqref="F394">
    <cfRule type="cellIs" dxfId="9" priority="24" operator="notEqual">
      <formula>0</formula>
    </cfRule>
    <cfRule type="cellIs" dxfId="8" priority="25" operator="equal">
      <formula>0</formula>
    </cfRule>
  </conditionalFormatting>
  <conditionalFormatting sqref="F200">
    <cfRule type="cellIs" dxfId="7" priority="26" operator="notEqual">
      <formula>0</formula>
    </cfRule>
    <cfRule type="cellIs" dxfId="6" priority="27" operator="equal">
      <formula>0</formula>
    </cfRule>
  </conditionalFormatting>
  <conditionalFormatting sqref="F163">
    <cfRule type="cellIs" dxfId="5" priority="28" operator="notEqual">
      <formula>0</formula>
    </cfRule>
    <cfRule type="cellIs" dxfId="4" priority="29" operator="equal">
      <formula>0</formula>
    </cfRule>
  </conditionalFormatting>
  <conditionalFormatting sqref="F54">
    <cfRule type="cellIs" dxfId="3" priority="30" operator="notEqual">
      <formula>0</formula>
    </cfRule>
    <cfRule type="cellIs" dxfId="2" priority="31" operator="equal">
      <formula>0</formula>
    </cfRule>
  </conditionalFormatting>
  <conditionalFormatting sqref="F66">
    <cfRule type="cellIs" dxfId="1" priority="32" operator="notEqual">
      <formula>0</formula>
    </cfRule>
    <cfRule type="cellIs" dxfId="0" priority="33" operator="equal">
      <formula>0</formula>
    </cfRule>
  </conditionalFormatting>
  <dataValidations count="1">
    <dataValidation type="list" allowBlank="1" showInputMessage="1" showErrorMessage="1" sqref="D317:D320">
      <formula1>"да,нет"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Лист1!$C$1:$C$2</xm:f>
          </x14:formula1>
          <x14:formula2>
            <xm:f>0</xm:f>
          </x14:formula2>
          <xm:sqref>D23 D74:D79 D82:D84 D87:D94 D106:D121 D123:D150 D152:D155 D157:D162 D168:D172 D174 D176:D182 D184:D195 D281:D283 D460 D506 D509:D537 D540:D542</xm:sqref>
        </x14:dataValidation>
        <x14:dataValidation type="list" allowBlank="1" showInputMessage="1" showErrorMessage="1">
          <x14:formula1>
            <xm:f>Лист1!$G$6:$G$7</xm:f>
          </x14:formula1>
          <x14:formula2>
            <xm:f>0</xm:f>
          </x14:formula2>
          <xm:sqref>D5</xm:sqref>
        </x14:dataValidation>
        <x14:dataValidation type="list" allowBlank="1" showInputMessage="1" showErrorMessage="1">
          <x14:formula1>
            <xm:f>Лист1!$C$14:$C$15</xm:f>
          </x14:formula1>
          <x14:formula2>
            <xm:f>0</xm:f>
          </x14:formula2>
          <xm:sqref>D122 D156 D173</xm:sqref>
        </x14:dataValidation>
        <x14:dataValidation type="list" allowBlank="1" showInputMessage="1" showErrorMessage="1">
          <x14:formula1>
            <xm:f>Лист1!$A$1:$A$33</xm:f>
          </x14:formula1>
          <x14:formula2>
            <xm:f>0</xm:f>
          </x14:formula2>
          <xm:sqref>D2</xm:sqref>
        </x14:dataValidation>
        <x14:dataValidation type="list" allowBlank="1" showInputMessage="1" showErrorMessage="1">
          <x14:formula1>
            <xm:f>Лист1!$E$6:$E$8</xm:f>
          </x14:formula1>
          <x14:formula2>
            <xm:f>0</xm:f>
          </x14:formula2>
          <xm:sqref>D6</xm:sqref>
        </x14:dataValidation>
        <x14:dataValidation type="list" allowBlank="1" showInputMessage="1" showErrorMessage="1">
          <x14:formula1>
            <xm:f>Лист2!$F$27:$F$28</xm:f>
          </x14:formula1>
          <x14:formula2>
            <xm:f>0</xm:f>
          </x14:formula2>
          <xm:sqref>D313 D498:D505</xm:sqref>
        </x14:dataValidation>
        <x14:dataValidation type="list" allowBlank="1" showInputMessage="1" showErrorMessage="1">
          <x14:formula1>
            <xm:f>Лист2!$I$26:$I$35</xm:f>
          </x14:formula1>
          <x14:formula2>
            <xm:f>0</xm:f>
          </x14:formula2>
          <xm:sqref>D80:D81 D86 D285:D287 D289:D295</xm:sqref>
        </x14:dataValidation>
        <x14:dataValidation type="list" allowBlank="1" showInputMessage="1" showErrorMessage="1">
          <x14:formula1>
            <xm:f>Лист4!$A$1:$A$2</xm:f>
          </x14:formula1>
          <x14:formula2>
            <xm:f>0</xm:f>
          </x14:formula2>
          <xm:sqref>D315:D316 D539</xm:sqref>
        </x14:dataValidation>
        <x14:dataValidation type="list" allowBlank="1" showInputMessage="1" showErrorMessage="1">
          <x14:formula1>
            <xm:f>Лист1!$I$10:$I$14</xm:f>
          </x14:formula1>
          <x14:formula2>
            <xm:f>0</xm:f>
          </x14:formula2>
          <xm:sqref>D322:D325 D327:D330 D332:D338 D341:D343 D345:D348 D350:D356 D358:D360 D363:D366 D368:D370 D372:D375 D377:D380 D487:D490 D492:D496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MK34"/>
  <sheetViews>
    <sheetView zoomScaleNormal="100" workbookViewId="0">
      <selection activeCell="P22" sqref="P22"/>
    </sheetView>
  </sheetViews>
  <sheetFormatPr defaultRowHeight="14.4"/>
  <cols>
    <col min="1" max="1" width="19" style="3" customWidth="1"/>
    <col min="2" max="4" width="9.109375" style="3" customWidth="1"/>
    <col min="5" max="5" width="18.109375" style="3" customWidth="1"/>
    <col min="6" max="1025" width="9.109375" style="3" customWidth="1"/>
  </cols>
  <sheetData>
    <row r="1" spans="1:9" ht="14.25" customHeight="1">
      <c r="A1" s="30" t="s">
        <v>511</v>
      </c>
      <c r="C1" s="3" t="s">
        <v>512</v>
      </c>
    </row>
    <row r="2" spans="1:9" ht="14.25" customHeight="1">
      <c r="A2" s="30" t="s">
        <v>513</v>
      </c>
      <c r="C2" s="3" t="s">
        <v>514</v>
      </c>
    </row>
    <row r="3" spans="1:9" ht="14.25" customHeight="1">
      <c r="A3" s="30" t="s">
        <v>515</v>
      </c>
    </row>
    <row r="4" spans="1:9" ht="14.25" customHeight="1">
      <c r="A4" s="30" t="s">
        <v>516</v>
      </c>
    </row>
    <row r="5" spans="1:9" ht="14.25" customHeight="1">
      <c r="A5" s="30" t="s">
        <v>517</v>
      </c>
    </row>
    <row r="6" spans="1:9" ht="14.25" customHeight="1">
      <c r="A6" s="30" t="s">
        <v>518</v>
      </c>
      <c r="E6" s="169" t="s">
        <v>519</v>
      </c>
      <c r="G6" s="3" t="s">
        <v>520</v>
      </c>
    </row>
    <row r="7" spans="1:9" ht="14.25" customHeight="1">
      <c r="A7" s="30" t="s">
        <v>521</v>
      </c>
      <c r="E7" s="169" t="s">
        <v>522</v>
      </c>
      <c r="G7" s="3" t="s">
        <v>523</v>
      </c>
    </row>
    <row r="8" spans="1:9" ht="14.25" customHeight="1">
      <c r="A8" s="30" t="s">
        <v>524</v>
      </c>
      <c r="E8" s="169" t="s">
        <v>525</v>
      </c>
    </row>
    <row r="9" spans="1:9" ht="14.25" customHeight="1">
      <c r="A9" s="30" t="s">
        <v>526</v>
      </c>
    </row>
    <row r="10" spans="1:9" ht="14.25" customHeight="1">
      <c r="A10" s="30" t="s">
        <v>527</v>
      </c>
      <c r="D10" s="3" t="s">
        <v>528</v>
      </c>
      <c r="I10" s="3">
        <v>1</v>
      </c>
    </row>
    <row r="11" spans="1:9" ht="14.25" customHeight="1">
      <c r="A11" s="30" t="s">
        <v>529</v>
      </c>
      <c r="D11" s="3">
        <v>30</v>
      </c>
      <c r="I11" s="3">
        <v>2</v>
      </c>
    </row>
    <row r="12" spans="1:9" ht="14.25" customHeight="1">
      <c r="A12" s="30" t="s">
        <v>530</v>
      </c>
      <c r="D12" s="3">
        <v>50</v>
      </c>
      <c r="I12" s="3">
        <v>3</v>
      </c>
    </row>
    <row r="13" spans="1:9" ht="14.25" customHeight="1">
      <c r="A13" s="30" t="s">
        <v>531</v>
      </c>
      <c r="D13" s="3">
        <v>100</v>
      </c>
      <c r="I13" s="3">
        <v>4</v>
      </c>
    </row>
    <row r="14" spans="1:9" ht="14.25" customHeight="1">
      <c r="A14" s="30" t="s">
        <v>532</v>
      </c>
      <c r="C14" s="3" t="s">
        <v>533</v>
      </c>
      <c r="I14" s="3">
        <v>5</v>
      </c>
    </row>
    <row r="15" spans="1:9" ht="14.25" customHeight="1">
      <c r="A15" s="30" t="s">
        <v>534</v>
      </c>
      <c r="C15" s="3" t="s">
        <v>514</v>
      </c>
    </row>
    <row r="16" spans="1:9" ht="14.25" customHeight="1">
      <c r="A16" s="30" t="s">
        <v>535</v>
      </c>
    </row>
    <row r="17" spans="1:1" ht="14.25" customHeight="1">
      <c r="A17" s="30" t="s">
        <v>536</v>
      </c>
    </row>
    <row r="18" spans="1:1" ht="14.25" customHeight="1">
      <c r="A18" s="30" t="s">
        <v>537</v>
      </c>
    </row>
    <row r="19" spans="1:1" ht="14.25" customHeight="1">
      <c r="A19" s="30" t="s">
        <v>538</v>
      </c>
    </row>
    <row r="20" spans="1:1" ht="14.25" customHeight="1">
      <c r="A20" s="30" t="s">
        <v>539</v>
      </c>
    </row>
    <row r="21" spans="1:1" ht="14.25" customHeight="1">
      <c r="A21" s="30" t="s">
        <v>540</v>
      </c>
    </row>
    <row r="22" spans="1:1" ht="14.25" customHeight="1">
      <c r="A22" s="30" t="s">
        <v>541</v>
      </c>
    </row>
    <row r="23" spans="1:1" ht="14.25" customHeight="1">
      <c r="A23" s="30" t="s">
        <v>542</v>
      </c>
    </row>
    <row r="24" spans="1:1" ht="14.25" customHeight="1">
      <c r="A24" s="30" t="s">
        <v>543</v>
      </c>
    </row>
    <row r="25" spans="1:1" ht="14.25" customHeight="1">
      <c r="A25" s="30" t="s">
        <v>544</v>
      </c>
    </row>
    <row r="26" spans="1:1" ht="14.25" customHeight="1">
      <c r="A26" s="30" t="s">
        <v>545</v>
      </c>
    </row>
    <row r="27" spans="1:1" ht="14.25" customHeight="1">
      <c r="A27" s="30" t="s">
        <v>546</v>
      </c>
    </row>
    <row r="28" spans="1:1" ht="14.25" customHeight="1">
      <c r="A28" s="30" t="s">
        <v>547</v>
      </c>
    </row>
    <row r="29" spans="1:1" ht="14.25" customHeight="1">
      <c r="A29" s="30" t="s">
        <v>548</v>
      </c>
    </row>
    <row r="30" spans="1:1" ht="14.25" customHeight="1">
      <c r="A30" s="30" t="s">
        <v>549</v>
      </c>
    </row>
    <row r="31" spans="1:1" ht="14.25" customHeight="1">
      <c r="A31" s="30" t="s">
        <v>550</v>
      </c>
    </row>
    <row r="32" spans="1:1" ht="14.25" customHeight="1">
      <c r="A32" s="30" t="s">
        <v>551</v>
      </c>
    </row>
    <row r="33" spans="1:1" ht="14.25" customHeight="1">
      <c r="A33" s="30" t="s">
        <v>552</v>
      </c>
    </row>
    <row r="34" spans="1:1" ht="14.25" customHeight="1"/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2:AMK30"/>
  <sheetViews>
    <sheetView zoomScaleNormal="100" workbookViewId="0">
      <selection activeCell="F8" sqref="F8"/>
    </sheetView>
  </sheetViews>
  <sheetFormatPr defaultRowHeight="14.4"/>
  <cols>
    <col min="1" max="1025" width="9.109375" style="3" customWidth="1"/>
  </cols>
  <sheetData>
    <row r="2" spans="2:13">
      <c r="B2" s="3" t="s">
        <v>553</v>
      </c>
      <c r="M2" s="3" t="s">
        <v>554</v>
      </c>
    </row>
    <row r="3" spans="2:13">
      <c r="B3" s="3" t="s">
        <v>555</v>
      </c>
      <c r="M3" s="3" t="s">
        <v>556</v>
      </c>
    </row>
    <row r="4" spans="2:13">
      <c r="B4" s="3" t="s">
        <v>557</v>
      </c>
      <c r="M4" s="3" t="s">
        <v>558</v>
      </c>
    </row>
    <row r="5" spans="2:13">
      <c r="B5" s="3" t="s">
        <v>559</v>
      </c>
    </row>
    <row r="6" spans="2:13">
      <c r="B6" s="3" t="s">
        <v>560</v>
      </c>
    </row>
    <row r="7" spans="2:13">
      <c r="B7" s="3" t="s">
        <v>561</v>
      </c>
    </row>
    <row r="8" spans="2:13">
      <c r="B8" s="3" t="s">
        <v>562</v>
      </c>
    </row>
    <row r="9" spans="2:13">
      <c r="B9" s="3" t="s">
        <v>563</v>
      </c>
    </row>
    <row r="10" spans="2:13">
      <c r="B10" s="3" t="s">
        <v>564</v>
      </c>
      <c r="M10" s="3" t="s">
        <v>565</v>
      </c>
    </row>
    <row r="11" spans="2:13">
      <c r="B11" s="3" t="s">
        <v>566</v>
      </c>
      <c r="M11" s="3" t="s">
        <v>567</v>
      </c>
    </row>
    <row r="12" spans="2:13">
      <c r="B12" s="3" t="s">
        <v>568</v>
      </c>
      <c r="M12" s="3" t="s">
        <v>569</v>
      </c>
    </row>
    <row r="13" spans="2:13">
      <c r="B13" s="3" t="s">
        <v>570</v>
      </c>
      <c r="M13" s="3" t="s">
        <v>571</v>
      </c>
    </row>
    <row r="14" spans="2:13">
      <c r="B14" s="3" t="s">
        <v>572</v>
      </c>
      <c r="M14" s="3" t="s">
        <v>573</v>
      </c>
    </row>
    <row r="15" spans="2:13">
      <c r="B15" s="3" t="s">
        <v>574</v>
      </c>
      <c r="M15" s="3" t="s">
        <v>575</v>
      </c>
    </row>
    <row r="16" spans="2:13">
      <c r="B16" s="3" t="s">
        <v>576</v>
      </c>
      <c r="M16" s="3" t="s">
        <v>577</v>
      </c>
    </row>
    <row r="17" spans="2:13">
      <c r="B17" s="3" t="s">
        <v>578</v>
      </c>
      <c r="M17" s="3" t="s">
        <v>579</v>
      </c>
    </row>
    <row r="18" spans="2:13">
      <c r="B18" s="3" t="s">
        <v>580</v>
      </c>
      <c r="M18" s="3" t="s">
        <v>581</v>
      </c>
    </row>
    <row r="19" spans="2:13">
      <c r="B19" s="3" t="s">
        <v>582</v>
      </c>
      <c r="M19" s="3" t="s">
        <v>583</v>
      </c>
    </row>
    <row r="20" spans="2:13">
      <c r="B20" s="3" t="s">
        <v>584</v>
      </c>
    </row>
    <row r="21" spans="2:13">
      <c r="B21" s="3" t="s">
        <v>585</v>
      </c>
    </row>
    <row r="22" spans="2:13">
      <c r="B22" s="3" t="s">
        <v>562</v>
      </c>
    </row>
    <row r="26" spans="2:13">
      <c r="I26" s="3">
        <v>1</v>
      </c>
    </row>
    <row r="27" spans="2:13">
      <c r="F27" s="3" t="s">
        <v>512</v>
      </c>
      <c r="I27" s="3">
        <v>2</v>
      </c>
    </row>
    <row r="28" spans="2:13">
      <c r="F28" s="3" t="s">
        <v>514</v>
      </c>
      <c r="I28" s="3">
        <v>3</v>
      </c>
    </row>
    <row r="29" spans="2:13">
      <c r="I29" s="3">
        <v>4</v>
      </c>
    </row>
    <row r="30" spans="2:13">
      <c r="I30" s="3">
        <v>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C5:C6"/>
  <sheetViews>
    <sheetView zoomScaleNormal="100" workbookViewId="0">
      <selection activeCell="L23" sqref="L23"/>
    </sheetView>
  </sheetViews>
  <sheetFormatPr defaultRowHeight="14.4"/>
  <cols>
    <col min="1" max="1025" width="8.6640625" customWidth="1"/>
  </cols>
  <sheetData>
    <row r="5" spans="3:3">
      <c r="C5" t="s">
        <v>586</v>
      </c>
    </row>
    <row r="6" spans="3:3">
      <c r="C6" t="s">
        <v>514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zoomScaleNormal="100" workbookViewId="0">
      <selection activeCell="P21" sqref="P21"/>
    </sheetView>
  </sheetViews>
  <sheetFormatPr defaultRowHeight="14.4"/>
  <cols>
    <col min="1" max="1025" width="8.6640625" customWidth="1"/>
  </cols>
  <sheetData>
    <row r="1" spans="1:1">
      <c r="A1" t="s">
        <v>512</v>
      </c>
    </row>
    <row r="2" spans="1:1">
      <c r="A2" t="s">
        <v>514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 Форма ДОО 1</vt:lpstr>
      <vt:lpstr>Лист1</vt:lpstr>
      <vt:lpstr>Лист2</vt:lpstr>
      <vt:lpstr>Лист3</vt:lpstr>
      <vt:lpstr>Лист4</vt:lpstr>
      <vt:lpstr>другая_примерная_образовательная_программа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chrono</dc:creator>
  <dc:description/>
  <cp:lastModifiedBy>User</cp:lastModifiedBy>
  <cp:revision>0</cp:revision>
  <dcterms:created xsi:type="dcterms:W3CDTF">2015-06-05T18:19:34Z</dcterms:created>
  <dcterms:modified xsi:type="dcterms:W3CDTF">2024-02-02T07:42:35Z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